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8255" windowHeight="7770" activeTab="3"/>
  </bookViews>
  <sheets>
    <sheet name="年齢別H29.1.1現在" sheetId="1" r:id="rId1"/>
    <sheet name="年齢別H29.4.1現在" sheetId="3" r:id="rId2"/>
    <sheet name="年齢別H29.7.1" sheetId="2" r:id="rId3"/>
    <sheet name="年齢別H29.10.1現在 " sheetId="4" r:id="rId4"/>
  </sheets>
  <definedNames>
    <definedName name="印刷範囲" localSheetId="0">#REF!</definedName>
    <definedName name="印刷範囲" localSheetId="3">#REF!</definedName>
    <definedName name="印刷範囲" localSheetId="1">#REF!</definedName>
    <definedName name="印刷範囲" localSheetId="2">#REF!</definedName>
    <definedName name="印刷範囲">#REF!</definedName>
  </definedNames>
  <calcPr calcId="144525"/>
</workbook>
</file>

<file path=xl/calcChain.xml><?xml version="1.0" encoding="utf-8"?>
<calcChain xmlns="http://schemas.openxmlformats.org/spreadsheetml/2006/main">
  <c r="L7" i="3" l="1"/>
  <c r="L8" i="3"/>
  <c r="L9" i="3"/>
  <c r="L10" i="3"/>
  <c r="L11" i="3"/>
  <c r="L12" i="3"/>
  <c r="L13" i="3"/>
  <c r="L14" i="3"/>
  <c r="L5" i="3"/>
  <c r="L6" i="3"/>
  <c r="L4" i="3"/>
  <c r="L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3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S23" i="4"/>
  <c r="R23" i="4"/>
  <c r="Q23" i="4"/>
  <c r="S22" i="4"/>
  <c r="R22" i="4"/>
  <c r="Q22" i="4"/>
  <c r="S21" i="4"/>
  <c r="R21" i="4"/>
  <c r="Q21" i="4"/>
  <c r="S20" i="4"/>
  <c r="R20" i="4"/>
  <c r="Q20" i="4"/>
  <c r="S19" i="4"/>
  <c r="R19" i="4"/>
  <c r="Q19" i="4"/>
  <c r="S18" i="4"/>
  <c r="R18" i="4"/>
  <c r="Q18" i="4"/>
  <c r="S17" i="4"/>
  <c r="R17" i="4"/>
  <c r="Q17" i="4"/>
  <c r="S16" i="4"/>
  <c r="R16" i="4"/>
  <c r="Q16" i="4"/>
  <c r="S15" i="4"/>
  <c r="R15" i="4"/>
  <c r="Q15" i="4"/>
  <c r="N15" i="4"/>
  <c r="M15" i="4"/>
  <c r="L15" i="4"/>
  <c r="S14" i="4"/>
  <c r="R14" i="4"/>
  <c r="Q14" i="4"/>
  <c r="S13" i="4"/>
  <c r="R13" i="4"/>
  <c r="Q13" i="4"/>
  <c r="S12" i="4"/>
  <c r="R12" i="4"/>
  <c r="Q12" i="4"/>
  <c r="S11" i="4"/>
  <c r="R11" i="4"/>
  <c r="Q11" i="4"/>
  <c r="S10" i="4"/>
  <c r="R10" i="4"/>
  <c r="Q10" i="4"/>
  <c r="S9" i="4"/>
  <c r="R9" i="4"/>
  <c r="Q9" i="4"/>
  <c r="S8" i="4"/>
  <c r="R8" i="4"/>
  <c r="Q8" i="4"/>
  <c r="S7" i="4"/>
  <c r="R7" i="4"/>
  <c r="Q7" i="4"/>
  <c r="S6" i="4"/>
  <c r="R6" i="4"/>
  <c r="Q6" i="4"/>
  <c r="S5" i="4"/>
  <c r="R5" i="4"/>
  <c r="Q5" i="4"/>
  <c r="S4" i="4"/>
  <c r="R4" i="4"/>
  <c r="Q4" i="4"/>
  <c r="S3" i="4"/>
  <c r="R3" i="4"/>
  <c r="Q3" i="4"/>
  <c r="S23" i="2"/>
  <c r="R23" i="2"/>
  <c r="Q23" i="2"/>
  <c r="S22" i="2"/>
  <c r="R22" i="2"/>
  <c r="Q22" i="2"/>
  <c r="S21" i="2"/>
  <c r="R21" i="2"/>
  <c r="Q21" i="2"/>
  <c r="S20" i="2"/>
  <c r="R20" i="2"/>
  <c r="Q20" i="2"/>
  <c r="S19" i="2"/>
  <c r="R19" i="2"/>
  <c r="Q19" i="2"/>
  <c r="S18" i="2"/>
  <c r="R18" i="2"/>
  <c r="Q18" i="2"/>
  <c r="S17" i="2"/>
  <c r="R17" i="2"/>
  <c r="Q17" i="2"/>
  <c r="S16" i="2"/>
  <c r="R16" i="2"/>
  <c r="Q16" i="2"/>
  <c r="S15" i="2"/>
  <c r="R15" i="2"/>
  <c r="Q15" i="2"/>
  <c r="N15" i="2"/>
  <c r="M15" i="2"/>
  <c r="L15" i="2"/>
  <c r="S14" i="2"/>
  <c r="R14" i="2"/>
  <c r="Q14" i="2"/>
  <c r="S13" i="2"/>
  <c r="R13" i="2"/>
  <c r="Q13" i="2"/>
  <c r="S12" i="2"/>
  <c r="R12" i="2"/>
  <c r="Q12" i="2"/>
  <c r="S11" i="2"/>
  <c r="R11" i="2"/>
  <c r="Q11" i="2"/>
  <c r="S10" i="2"/>
  <c r="R10" i="2"/>
  <c r="Q10" i="2"/>
  <c r="S9" i="2"/>
  <c r="R9" i="2"/>
  <c r="Q9" i="2"/>
  <c r="S8" i="2"/>
  <c r="R8" i="2"/>
  <c r="Q8" i="2"/>
  <c r="S7" i="2"/>
  <c r="R7" i="2"/>
  <c r="Q7" i="2"/>
  <c r="S6" i="2"/>
  <c r="R6" i="2"/>
  <c r="Q6" i="2"/>
  <c r="S5" i="2"/>
  <c r="R5" i="2"/>
  <c r="Q5" i="2"/>
  <c r="S4" i="2"/>
  <c r="R4" i="2"/>
  <c r="Q4" i="2"/>
  <c r="S3" i="2"/>
  <c r="R3" i="2"/>
  <c r="Q3" i="2"/>
  <c r="S23" i="3"/>
  <c r="R23" i="3"/>
  <c r="S22" i="3"/>
  <c r="R22" i="3"/>
  <c r="S21" i="3"/>
  <c r="R21" i="3"/>
  <c r="S20" i="3"/>
  <c r="R20" i="3"/>
  <c r="S19" i="3"/>
  <c r="R19" i="3"/>
  <c r="S18" i="3"/>
  <c r="R18" i="3"/>
  <c r="S17" i="3"/>
  <c r="R17" i="3"/>
  <c r="S16" i="3"/>
  <c r="R16" i="3"/>
  <c r="S15" i="3"/>
  <c r="R15" i="3"/>
  <c r="N15" i="3"/>
  <c r="M15" i="3"/>
  <c r="S14" i="3"/>
  <c r="R14" i="3"/>
  <c r="S13" i="3"/>
  <c r="R13" i="3"/>
  <c r="S12" i="3"/>
  <c r="R12" i="3"/>
  <c r="S11" i="3"/>
  <c r="R11" i="3"/>
  <c r="S10" i="3"/>
  <c r="R10" i="3"/>
  <c r="S9" i="3"/>
  <c r="R9" i="3"/>
  <c r="S8" i="3"/>
  <c r="R8" i="3"/>
  <c r="S7" i="3"/>
  <c r="R7" i="3"/>
  <c r="S6" i="3"/>
  <c r="R6" i="3"/>
  <c r="S5" i="3"/>
  <c r="R5" i="3"/>
  <c r="S4" i="3"/>
  <c r="R4" i="3"/>
  <c r="S3" i="3"/>
  <c r="R3" i="3"/>
  <c r="X115" i="1"/>
  <c r="W115" i="1"/>
  <c r="V115" i="1"/>
  <c r="X114" i="1"/>
  <c r="W114" i="1"/>
  <c r="V114" i="1"/>
  <c r="X113" i="1"/>
  <c r="W113" i="1"/>
  <c r="V113" i="1"/>
  <c r="X112" i="1"/>
  <c r="W112" i="1"/>
  <c r="V112" i="1"/>
  <c r="X111" i="1"/>
  <c r="W111" i="1"/>
  <c r="V111" i="1"/>
  <c r="X110" i="1"/>
  <c r="W110" i="1"/>
  <c r="V110" i="1"/>
  <c r="X109" i="1"/>
  <c r="W109" i="1"/>
  <c r="V109" i="1"/>
  <c r="X108" i="1"/>
  <c r="W108" i="1"/>
  <c r="V108" i="1"/>
  <c r="X107" i="1"/>
  <c r="W107" i="1"/>
  <c r="V107" i="1"/>
  <c r="X106" i="1"/>
  <c r="W106" i="1"/>
  <c r="V106" i="1"/>
  <c r="X105" i="1"/>
  <c r="W105" i="1"/>
  <c r="V105" i="1"/>
  <c r="X104" i="1"/>
  <c r="W104" i="1"/>
  <c r="V104" i="1"/>
  <c r="X103" i="1"/>
  <c r="W103" i="1"/>
  <c r="V103" i="1"/>
  <c r="X102" i="1"/>
  <c r="W102" i="1"/>
  <c r="V102" i="1"/>
  <c r="X101" i="1"/>
  <c r="W101" i="1"/>
  <c r="V101" i="1"/>
  <c r="X100" i="1"/>
  <c r="W100" i="1"/>
  <c r="V100" i="1"/>
  <c r="X99" i="1"/>
  <c r="W99" i="1"/>
  <c r="V99" i="1"/>
  <c r="X98" i="1"/>
  <c r="W98" i="1"/>
  <c r="V98" i="1"/>
  <c r="X97" i="1"/>
  <c r="W97" i="1"/>
  <c r="V97" i="1"/>
  <c r="X96" i="1"/>
  <c r="W96" i="1"/>
  <c r="V96" i="1"/>
  <c r="X95" i="1"/>
  <c r="W95" i="1"/>
  <c r="V95" i="1"/>
  <c r="X94" i="1"/>
  <c r="W94" i="1"/>
  <c r="V94" i="1"/>
  <c r="X93" i="1"/>
  <c r="W93" i="1"/>
  <c r="V93" i="1"/>
  <c r="X92" i="1"/>
  <c r="W92" i="1"/>
  <c r="V92" i="1"/>
  <c r="X91" i="1"/>
  <c r="W91" i="1"/>
  <c r="V91" i="1"/>
  <c r="X90" i="1"/>
  <c r="W90" i="1"/>
  <c r="V90" i="1"/>
  <c r="X89" i="1"/>
  <c r="W89" i="1"/>
  <c r="V89" i="1"/>
  <c r="X88" i="1"/>
  <c r="W88" i="1"/>
  <c r="V88" i="1"/>
  <c r="X87" i="1"/>
  <c r="W87" i="1"/>
  <c r="V87" i="1"/>
  <c r="X86" i="1"/>
  <c r="W86" i="1"/>
  <c r="V86" i="1"/>
  <c r="X85" i="1"/>
  <c r="W85" i="1"/>
  <c r="V85" i="1"/>
  <c r="X84" i="1"/>
  <c r="W84" i="1"/>
  <c r="V84" i="1"/>
  <c r="X83" i="1"/>
  <c r="W83" i="1"/>
  <c r="V83" i="1"/>
  <c r="X82" i="1"/>
  <c r="W82" i="1"/>
  <c r="V82" i="1"/>
  <c r="X81" i="1"/>
  <c r="W81" i="1"/>
  <c r="V81" i="1"/>
  <c r="X80" i="1"/>
  <c r="W80" i="1"/>
  <c r="V80" i="1"/>
  <c r="X79" i="1"/>
  <c r="W79" i="1"/>
  <c r="V79" i="1"/>
  <c r="X78" i="1"/>
  <c r="W78" i="1"/>
  <c r="V78" i="1"/>
  <c r="X77" i="1"/>
  <c r="W77" i="1"/>
  <c r="V77" i="1"/>
  <c r="X76" i="1"/>
  <c r="W76" i="1"/>
  <c r="V76" i="1"/>
  <c r="X75" i="1"/>
  <c r="W75" i="1"/>
  <c r="V75" i="1"/>
  <c r="X74" i="1"/>
  <c r="W74" i="1"/>
  <c r="V74" i="1"/>
  <c r="X73" i="1"/>
  <c r="W73" i="1"/>
  <c r="V73" i="1"/>
  <c r="X72" i="1"/>
  <c r="W72" i="1"/>
  <c r="V72" i="1"/>
  <c r="X71" i="1"/>
  <c r="W71" i="1"/>
  <c r="V71" i="1"/>
  <c r="X70" i="1"/>
  <c r="W70" i="1"/>
  <c r="V70" i="1"/>
  <c r="X69" i="1"/>
  <c r="W69" i="1"/>
  <c r="V69" i="1"/>
  <c r="X68" i="1"/>
  <c r="W68" i="1"/>
  <c r="V68" i="1"/>
  <c r="X67" i="1"/>
  <c r="W67" i="1"/>
  <c r="V67" i="1"/>
  <c r="X66" i="1"/>
  <c r="W66" i="1"/>
  <c r="V66" i="1"/>
  <c r="X65" i="1"/>
  <c r="W65" i="1"/>
  <c r="V65" i="1"/>
  <c r="X64" i="1"/>
  <c r="W64" i="1"/>
  <c r="V64" i="1"/>
  <c r="X63" i="1"/>
  <c r="W63" i="1"/>
  <c r="V63" i="1"/>
  <c r="X62" i="1"/>
  <c r="W62" i="1"/>
  <c r="V62" i="1"/>
  <c r="X61" i="1"/>
  <c r="W61" i="1"/>
  <c r="V61" i="1"/>
  <c r="X60" i="1"/>
  <c r="W60" i="1"/>
  <c r="V60" i="1"/>
  <c r="X59" i="1"/>
  <c r="W59" i="1"/>
  <c r="V59" i="1"/>
  <c r="X58" i="1"/>
  <c r="W58" i="1"/>
  <c r="V58" i="1"/>
  <c r="X57" i="1"/>
  <c r="W57" i="1"/>
  <c r="V57" i="1"/>
  <c r="X56" i="1"/>
  <c r="W56" i="1"/>
  <c r="V56" i="1"/>
  <c r="X55" i="1"/>
  <c r="W55" i="1"/>
  <c r="V55" i="1"/>
  <c r="X54" i="1"/>
  <c r="W54" i="1"/>
  <c r="V54" i="1"/>
  <c r="X53" i="1"/>
  <c r="W53" i="1"/>
  <c r="V53" i="1"/>
  <c r="X52" i="1"/>
  <c r="W52" i="1"/>
  <c r="V52" i="1"/>
  <c r="G52" i="1"/>
  <c r="B52" i="1"/>
  <c r="X51" i="1"/>
  <c r="W51" i="1"/>
  <c r="V51" i="1"/>
  <c r="G51" i="1"/>
  <c r="B51" i="1"/>
  <c r="X50" i="1"/>
  <c r="W50" i="1"/>
  <c r="V50" i="1"/>
  <c r="G50" i="1"/>
  <c r="B50" i="1"/>
  <c r="X49" i="1"/>
  <c r="W49" i="1"/>
  <c r="V49" i="1"/>
  <c r="G49" i="1"/>
  <c r="B49" i="1"/>
  <c r="X48" i="1"/>
  <c r="W48" i="1"/>
  <c r="V48" i="1"/>
  <c r="G48" i="1"/>
  <c r="B48" i="1"/>
  <c r="X47" i="1"/>
  <c r="W47" i="1"/>
  <c r="V47" i="1"/>
  <c r="G47" i="1"/>
  <c r="B47" i="1"/>
  <c r="X46" i="1"/>
  <c r="W46" i="1"/>
  <c r="V46" i="1"/>
  <c r="G46" i="1"/>
  <c r="B46" i="1"/>
  <c r="X45" i="1"/>
  <c r="W45" i="1"/>
  <c r="V45" i="1"/>
  <c r="G45" i="1"/>
  <c r="B45" i="1"/>
  <c r="X44" i="1"/>
  <c r="W44" i="1"/>
  <c r="V44" i="1"/>
  <c r="G44" i="1"/>
  <c r="B44" i="1"/>
  <c r="X43" i="1"/>
  <c r="W43" i="1"/>
  <c r="V43" i="1"/>
  <c r="G43" i="1"/>
  <c r="B43" i="1"/>
  <c r="X42" i="1"/>
  <c r="W42" i="1"/>
  <c r="V42" i="1"/>
  <c r="G42" i="1"/>
  <c r="B42" i="1"/>
  <c r="X41" i="1"/>
  <c r="W41" i="1"/>
  <c r="V41" i="1"/>
  <c r="G41" i="1"/>
  <c r="B41" i="1"/>
  <c r="X40" i="1"/>
  <c r="W40" i="1"/>
  <c r="V40" i="1"/>
  <c r="G40" i="1"/>
  <c r="B40" i="1"/>
  <c r="X39" i="1"/>
  <c r="W39" i="1"/>
  <c r="V39" i="1"/>
  <c r="G39" i="1"/>
  <c r="B39" i="1"/>
  <c r="X38" i="1"/>
  <c r="W38" i="1"/>
  <c r="V38" i="1"/>
  <c r="G38" i="1"/>
  <c r="B38" i="1"/>
  <c r="X37" i="1"/>
  <c r="W37" i="1"/>
  <c r="V37" i="1"/>
  <c r="G37" i="1"/>
  <c r="B37" i="1"/>
  <c r="X36" i="1"/>
  <c r="W36" i="1"/>
  <c r="V36" i="1"/>
  <c r="G36" i="1"/>
  <c r="B36" i="1"/>
  <c r="X35" i="1"/>
  <c r="W35" i="1"/>
  <c r="V35" i="1"/>
  <c r="G35" i="1"/>
  <c r="B35" i="1"/>
  <c r="X34" i="1"/>
  <c r="W34" i="1"/>
  <c r="V34" i="1"/>
  <c r="G34" i="1"/>
  <c r="B34" i="1"/>
  <c r="X33" i="1"/>
  <c r="W33" i="1"/>
  <c r="V33" i="1"/>
  <c r="G33" i="1"/>
  <c r="B33" i="1"/>
  <c r="X32" i="1"/>
  <c r="W32" i="1"/>
  <c r="V32" i="1"/>
  <c r="G32" i="1"/>
  <c r="B32" i="1"/>
  <c r="X31" i="1"/>
  <c r="W31" i="1"/>
  <c r="V31" i="1"/>
  <c r="G31" i="1"/>
  <c r="B31" i="1"/>
  <c r="X30" i="1"/>
  <c r="W30" i="1"/>
  <c r="V30" i="1"/>
  <c r="G30" i="1"/>
  <c r="B30" i="1"/>
  <c r="X29" i="1"/>
  <c r="W29" i="1"/>
  <c r="V29" i="1"/>
  <c r="S29" i="1"/>
  <c r="R29" i="1"/>
  <c r="Q29" i="1"/>
  <c r="G29" i="1"/>
  <c r="B29" i="1"/>
  <c r="X28" i="1"/>
  <c r="W28" i="1"/>
  <c r="V28" i="1"/>
  <c r="S28" i="1"/>
  <c r="R28" i="1"/>
  <c r="Q28" i="1"/>
  <c r="G28" i="1"/>
  <c r="B28" i="1"/>
  <c r="X27" i="1"/>
  <c r="W27" i="1"/>
  <c r="V27" i="1"/>
  <c r="S27" i="1"/>
  <c r="R27" i="1"/>
  <c r="Q27" i="1"/>
  <c r="G27" i="1"/>
  <c r="B27" i="1"/>
  <c r="X26" i="1"/>
  <c r="W26" i="1"/>
  <c r="V26" i="1"/>
  <c r="S26" i="1"/>
  <c r="R26" i="1"/>
  <c r="Q26" i="1"/>
  <c r="G26" i="1"/>
  <c r="B26" i="1"/>
  <c r="X25" i="1"/>
  <c r="W25" i="1"/>
  <c r="V25" i="1"/>
  <c r="G25" i="1"/>
  <c r="B25" i="1"/>
  <c r="X24" i="1"/>
  <c r="W24" i="1"/>
  <c r="V24" i="1"/>
  <c r="G24" i="1"/>
  <c r="B24" i="1"/>
  <c r="X23" i="1"/>
  <c r="W23" i="1"/>
  <c r="V23" i="1"/>
  <c r="S23" i="1"/>
  <c r="R23" i="1"/>
  <c r="Q23" i="1"/>
  <c r="G23" i="1"/>
  <c r="B23" i="1"/>
  <c r="X22" i="1"/>
  <c r="W22" i="1"/>
  <c r="V22" i="1"/>
  <c r="S22" i="1"/>
  <c r="R22" i="1"/>
  <c r="Q22" i="1"/>
  <c r="G22" i="1"/>
  <c r="B22" i="1"/>
  <c r="X21" i="1"/>
  <c r="W21" i="1"/>
  <c r="V21" i="1"/>
  <c r="S21" i="1"/>
  <c r="R21" i="1"/>
  <c r="Q21" i="1"/>
  <c r="G21" i="1"/>
  <c r="B21" i="1"/>
  <c r="X20" i="1"/>
  <c r="W20" i="1"/>
  <c r="V20" i="1"/>
  <c r="S20" i="1"/>
  <c r="R20" i="1"/>
  <c r="Q20" i="1"/>
  <c r="G20" i="1"/>
  <c r="B20" i="1"/>
  <c r="X19" i="1"/>
  <c r="W19" i="1"/>
  <c r="V19" i="1"/>
  <c r="S19" i="1"/>
  <c r="R19" i="1"/>
  <c r="Q19" i="1"/>
  <c r="G19" i="1"/>
  <c r="B19" i="1"/>
  <c r="X18" i="1"/>
  <c r="W18" i="1"/>
  <c r="V18" i="1"/>
  <c r="S18" i="1"/>
  <c r="R18" i="1"/>
  <c r="Q18" i="1"/>
  <c r="G18" i="1"/>
  <c r="B18" i="1"/>
  <c r="X17" i="1"/>
  <c r="W17" i="1"/>
  <c r="V17" i="1"/>
  <c r="S17" i="1"/>
  <c r="R17" i="1"/>
  <c r="Q17" i="1"/>
  <c r="G17" i="1"/>
  <c r="B17" i="1"/>
  <c r="X16" i="1"/>
  <c r="W16" i="1"/>
  <c r="V16" i="1"/>
  <c r="S16" i="1"/>
  <c r="R16" i="1"/>
  <c r="Q16" i="1"/>
  <c r="G16" i="1"/>
  <c r="B16" i="1"/>
  <c r="X15" i="1"/>
  <c r="W15" i="1"/>
  <c r="V15" i="1"/>
  <c r="S15" i="1"/>
  <c r="R15" i="1"/>
  <c r="Q15" i="1"/>
  <c r="N15" i="1"/>
  <c r="M15" i="1"/>
  <c r="L15" i="1"/>
  <c r="G15" i="1"/>
  <c r="B15" i="1"/>
  <c r="X14" i="1"/>
  <c r="W14" i="1"/>
  <c r="V14" i="1"/>
  <c r="S14" i="1"/>
  <c r="R14" i="1"/>
  <c r="Q14" i="1"/>
  <c r="G14" i="1"/>
  <c r="B14" i="1"/>
  <c r="X13" i="1"/>
  <c r="W13" i="1"/>
  <c r="V13" i="1"/>
  <c r="S13" i="1"/>
  <c r="R13" i="1"/>
  <c r="Q13" i="1"/>
  <c r="L13" i="1"/>
  <c r="G13" i="1"/>
  <c r="B13" i="1"/>
  <c r="X12" i="1"/>
  <c r="W12" i="1"/>
  <c r="V12" i="1"/>
  <c r="S12" i="1"/>
  <c r="R12" i="1"/>
  <c r="Q12" i="1"/>
  <c r="L12" i="1"/>
  <c r="G12" i="1"/>
  <c r="B12" i="1"/>
  <c r="X11" i="1"/>
  <c r="W11" i="1"/>
  <c r="V11" i="1"/>
  <c r="S11" i="1"/>
  <c r="R11" i="1"/>
  <c r="Q11" i="1"/>
  <c r="L11" i="1"/>
  <c r="G11" i="1"/>
  <c r="B11" i="1"/>
  <c r="X10" i="1"/>
  <c r="W10" i="1"/>
  <c r="V10" i="1"/>
  <c r="S10" i="1"/>
  <c r="R10" i="1"/>
  <c r="Q10" i="1"/>
  <c r="L10" i="1"/>
  <c r="G10" i="1"/>
  <c r="B10" i="1"/>
  <c r="X9" i="1"/>
  <c r="W9" i="1"/>
  <c r="V9" i="1"/>
  <c r="S9" i="1"/>
  <c r="R9" i="1"/>
  <c r="Q9" i="1"/>
  <c r="L9" i="1"/>
  <c r="G9" i="1"/>
  <c r="B9" i="1"/>
  <c r="X8" i="1"/>
  <c r="W8" i="1"/>
  <c r="V8" i="1"/>
  <c r="S8" i="1"/>
  <c r="R8" i="1"/>
  <c r="Q8" i="1"/>
  <c r="L8" i="1"/>
  <c r="G8" i="1"/>
  <c r="B8" i="1"/>
  <c r="X7" i="1"/>
  <c r="W7" i="1"/>
  <c r="V7" i="1"/>
  <c r="S7" i="1"/>
  <c r="R7" i="1"/>
  <c r="Q7" i="1"/>
  <c r="L7" i="1"/>
  <c r="G7" i="1"/>
  <c r="B7" i="1"/>
  <c r="X6" i="1"/>
  <c r="W6" i="1"/>
  <c r="V6" i="1"/>
  <c r="S6" i="1"/>
  <c r="R6" i="1"/>
  <c r="Q6" i="1"/>
  <c r="L6" i="1"/>
  <c r="G6" i="1"/>
  <c r="B6" i="1"/>
  <c r="X5" i="1"/>
  <c r="W5" i="1"/>
  <c r="V5" i="1"/>
  <c r="S5" i="1"/>
  <c r="R5" i="1"/>
  <c r="Q5" i="1"/>
  <c r="L5" i="1"/>
  <c r="G5" i="1"/>
  <c r="B5" i="1"/>
  <c r="X4" i="1"/>
  <c r="W4" i="1"/>
  <c r="V4" i="1"/>
  <c r="S4" i="1"/>
  <c r="R4" i="1"/>
  <c r="Q4" i="1"/>
  <c r="L4" i="1"/>
  <c r="G4" i="1"/>
  <c r="B4" i="1"/>
  <c r="X3" i="1"/>
  <c r="W3" i="1"/>
  <c r="V3" i="1"/>
  <c r="S3" i="1"/>
  <c r="R3" i="1"/>
  <c r="Q3" i="1"/>
  <c r="L3" i="1"/>
  <c r="G3" i="1"/>
  <c r="B3" i="1"/>
  <c r="S29" i="4" l="1"/>
  <c r="R29" i="4"/>
  <c r="R28" i="4"/>
  <c r="Q29" i="4"/>
  <c r="Q28" i="4"/>
  <c r="R27" i="4"/>
  <c r="R26" i="4"/>
  <c r="Q27" i="4"/>
  <c r="Q26" i="4"/>
  <c r="S29" i="2"/>
  <c r="Q29" i="2"/>
  <c r="R28" i="2"/>
  <c r="Q28" i="2"/>
  <c r="R27" i="2"/>
  <c r="Q27" i="2"/>
  <c r="Q26" i="2"/>
  <c r="R26" i="2"/>
  <c r="R29" i="2"/>
  <c r="S29" i="3"/>
  <c r="Q23" i="3"/>
  <c r="Q22" i="3"/>
  <c r="Q21" i="3"/>
  <c r="Q20" i="3"/>
  <c r="Q19" i="3"/>
  <c r="R29" i="3"/>
  <c r="Q18" i="3"/>
  <c r="Q17" i="3"/>
  <c r="R28" i="3"/>
  <c r="Q16" i="3"/>
  <c r="Q15" i="3"/>
  <c r="Q14" i="3"/>
  <c r="Q13" i="3"/>
  <c r="Q12" i="3"/>
  <c r="Q11" i="3"/>
  <c r="Q10" i="3"/>
  <c r="Q9" i="3"/>
  <c r="Q8" i="3"/>
  <c r="Q7" i="3"/>
  <c r="R27" i="3"/>
  <c r="Q6" i="3"/>
  <c r="Q5" i="3"/>
  <c r="R26" i="3"/>
  <c r="Q4" i="3"/>
  <c r="Q3" i="3"/>
  <c r="L15" i="3"/>
  <c r="S28" i="4" l="1"/>
  <c r="S27" i="4"/>
  <c r="S26" i="4"/>
  <c r="S28" i="2"/>
  <c r="S27" i="2"/>
  <c r="S26" i="2"/>
  <c r="Q29" i="3"/>
  <c r="Q28" i="3"/>
  <c r="S28" i="3" s="1"/>
  <c r="Q26" i="3"/>
  <c r="S26" i="3" s="1"/>
  <c r="Q27" i="3"/>
  <c r="S27" i="3" s="1"/>
</calcChain>
</file>

<file path=xl/sharedStrings.xml><?xml version="1.0" encoding="utf-8"?>
<sst xmlns="http://schemas.openxmlformats.org/spreadsheetml/2006/main" count="301" uniqueCount="150">
  <si>
    <t>人口</t>
    <rPh sb="0" eb="2">
      <t>ジンコウ</t>
    </rPh>
    <phoneticPr fontId="1"/>
  </si>
  <si>
    <t>59</t>
  </si>
  <si>
    <t>0～14</t>
  </si>
  <si>
    <t>男</t>
    <rPh sb="0" eb="1">
      <t>オトコ</t>
    </rPh>
    <phoneticPr fontId="1"/>
  </si>
  <si>
    <t>20～24</t>
  </si>
  <si>
    <t>年齢</t>
    <rPh sb="0" eb="2">
      <t>ネンレイ</t>
    </rPh>
    <phoneticPr fontId="1"/>
  </si>
  <si>
    <t>13</t>
  </si>
  <si>
    <t>85～89</t>
  </si>
  <si>
    <t>70～74</t>
  </si>
  <si>
    <t>76</t>
  </si>
  <si>
    <t>55～59</t>
  </si>
  <si>
    <t>50～54</t>
  </si>
  <si>
    <t xml:space="preserve">65～  </t>
  </si>
  <si>
    <t>65～69</t>
  </si>
  <si>
    <t>現在</t>
    <rPh sb="0" eb="2">
      <t>ゲンザイ</t>
    </rPh>
    <phoneticPr fontId="1"/>
  </si>
  <si>
    <t>（75～）</t>
  </si>
  <si>
    <t>年齢階級</t>
    <rPh sb="0" eb="2">
      <t>ネンレイ</t>
    </rPh>
    <rPh sb="2" eb="4">
      <t>カイキュウ</t>
    </rPh>
    <phoneticPr fontId="1"/>
  </si>
  <si>
    <t>75～79</t>
  </si>
  <si>
    <t>95～99</t>
  </si>
  <si>
    <t>5～ 9</t>
  </si>
  <si>
    <t>90～94</t>
  </si>
  <si>
    <t>0～ 4</t>
  </si>
  <si>
    <t>35～39</t>
  </si>
  <si>
    <t>女</t>
  </si>
  <si>
    <t>男</t>
  </si>
  <si>
    <t>30～34</t>
  </si>
  <si>
    <t>40～44</t>
  </si>
  <si>
    <t>平均年齢</t>
    <rPh sb="0" eb="2">
      <t>ヘイキン</t>
    </rPh>
    <rPh sb="2" eb="4">
      <t>ネンレイ</t>
    </rPh>
    <phoneticPr fontId="1"/>
  </si>
  <si>
    <t>20</t>
  </si>
  <si>
    <t>25～29</t>
  </si>
  <si>
    <t>0</t>
  </si>
  <si>
    <t>80～84</t>
  </si>
  <si>
    <t>10～14</t>
  </si>
  <si>
    <t>15～64</t>
  </si>
  <si>
    <t>45～49</t>
  </si>
  <si>
    <t>総数</t>
    <rPh sb="0" eb="2">
      <t>ソウスウ</t>
    </rPh>
    <phoneticPr fontId="1"/>
  </si>
  <si>
    <t>60～64</t>
  </si>
  <si>
    <t xml:space="preserve">100～  </t>
  </si>
  <si>
    <t>15～19</t>
  </si>
  <si>
    <t>【年齢別人口】</t>
    <rPh sb="1" eb="2">
      <t>トシ</t>
    </rPh>
    <rPh sb="2" eb="3">
      <t>ヨワイ</t>
    </rPh>
    <rPh sb="3" eb="4">
      <t>ベツ</t>
    </rPh>
    <rPh sb="4" eb="5">
      <t>ヒト</t>
    </rPh>
    <rPh sb="5" eb="6">
      <t>クチ</t>
    </rPh>
    <phoneticPr fontId="1"/>
  </si>
  <si>
    <t>29</t>
  </si>
  <si>
    <t>78</t>
  </si>
  <si>
    <t>女</t>
    <rPh sb="0" eb="1">
      <t>オンナ</t>
    </rPh>
    <phoneticPr fontId="1"/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</si>
  <si>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</si>
  <si>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</si>
  <si>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</si>
  <si>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</si>
  <si>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</si>
  <si>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</si>
  <si>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</si>
  <si>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</si>
  <si>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</si>
  <si>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</si>
  <si>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</si>
  <si>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</si>
  <si>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</si>
  <si>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</si>
  <si>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</si>
  <si>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</si>
  <si>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</si>
  <si>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</si>
  <si>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</si>
  <si>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</si>
  <si>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</si>
  <si>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24</t>
  </si>
  <si>
    <t>25</t>
  </si>
  <si>
    <t>26</t>
  </si>
  <si>
    <t>27</t>
  </si>
  <si>
    <t>28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</si>
  <si>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</si>
  <si>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</si>
  <si>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</si>
  <si>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</si>
  <si>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</si>
  <si>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</si>
  <si>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</si>
  <si>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</si>
  <si>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</si>
  <si>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</si>
  <si>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</si>
  <si>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72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</si>
  <si>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</si>
  <si>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</si>
  <si>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</si>
  <si>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</si>
  <si>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</si>
  <si>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</si>
  <si>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</si>
  <si>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</si>
  <si>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</si>
  <si>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</si>
  <si>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</si>
  <si>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</si>
  <si>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</si>
  <si>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</si>
  <si>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</si>
  <si>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</si>
  <si>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</si>
  <si>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105</t>
  </si>
  <si>
    <t>58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</si>
  <si>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</si>
  <si>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</si>
  <si>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</si>
  <si>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</si>
  <si>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</si>
  <si>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</si>
  <si>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</si>
  <si>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</si>
  <si>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</si>
  <si>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</si>
  <si>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</si>
  <si>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</si>
  <si>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73</t>
  </si>
  <si>
    <t>74</t>
  </si>
  <si>
    <t>75</t>
  </si>
  <si>
    <t>77</t>
  </si>
  <si>
    <t>平均</t>
    <rPh sb="0" eb="2">
      <t>ヘイキン</t>
    </rPh>
    <phoneticPr fontId="1"/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</si>
  <si>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</si>
  <si>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</si>
  <si>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</si>
  <si>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</si>
  <si>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</si>
  <si>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</si>
  <si>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</si>
  <si>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</si>
  <si>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</si>
  <si>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</si>
  <si>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</si>
  <si>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</si>
  <si>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</si>
  <si>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</si>
  <si>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</si>
  <si>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</si>
  <si>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</si>
  <si>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</si>
  <si>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</si>
  <si>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</si>
  <si>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</si>
  <si>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</si>
  <si>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110</t>
  </si>
  <si>
    <t>101</t>
  </si>
  <si>
    <t>102</t>
  </si>
  <si>
    <t>103</t>
  </si>
  <si>
    <t>104</t>
  </si>
  <si>
    <t>106</t>
  </si>
  <si>
    <t>107</t>
  </si>
  <si>
    <t>108</t>
  </si>
  <si>
    <t>109</t>
  </si>
  <si>
    <t>計</t>
    <rPh sb="0" eb="1">
      <t>ケイ</t>
    </rPh>
    <phoneticPr fontId="1"/>
  </si>
  <si>
    <t>平均年齢計算用（各年齢×人数）</t>
    <rPh sb="0" eb="2">
      <t>ヘイキン</t>
    </rPh>
    <rPh sb="2" eb="4">
      <t>ネンレイ</t>
    </rPh>
    <rPh sb="4" eb="6">
      <t>ケイサン</t>
    </rPh>
    <rPh sb="6" eb="7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</si>
</sst>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0_);[Red]\(#,##0.00\)"/>
    <numFmt numFmtId="177" formatCode="0.0_ "/>
    <numFmt numFmtId="178" formatCode="[$-411]ge\.m\.d;@"/>
    <numFmt numFmtId="179" formatCode="\(#,##0\)"/>
  </numFmts>
  <fonts count="11" x14ac:knownFonts="1">
    <font>
      <sz val="10.5"/>
      <name val="ＭＳ 明朝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Ｐゴシック"/>
      <family val="3"/>
      <charset val="128"/>
    </font>
    <font>
      <sz val="10.5"/>
      <name val="Century"/>
    </font>
    <font>
      <sz val="12"/>
      <name val="ＭＳ Ｐ明朝"/>
      <family val="1"/>
      <charset val="128"/>
    </font>
    <font>
      <sz val="12"/>
      <name val="Century"/>
    </font>
    <font>
      <sz val="12"/>
      <name val="ＭＳ 明朝"/>
      <family val="1"/>
      <charset val="128"/>
    </font>
    <font>
      <b/>
      <sz val="10.5"/>
      <name val="ＭＳ 明朝"/>
      <family val="1"/>
      <charset val="128"/>
    </font>
    <font>
      <sz val="10.5"/>
      <name val="ＭＳ Ｐゴシック"/>
      <family val="3"/>
      <charset val="128"/>
    </font>
    <font>
      <sz val="10.5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2">
    <xf numFmtId="0" fontId="0" fillId="0" borderId="0"/>
    <xf numFmtId="38" fontId="8" fillId="0" borderId="0" applyFill="0" applyBorder="0" applyAlignment="0" applyProtection="0"/>
  </cellStyleXfs>
  <cellXfs count="54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3" fontId="5" fillId="0" borderId="2" xfId="0" applyNumberFormat="1" applyFont="1" applyBorder="1" applyAlignment="1">
      <alignment vertical="center"/>
    </xf>
    <xf numFmtId="3" fontId="5" fillId="0" borderId="3" xfId="0" applyNumberFormat="1" applyFont="1" applyBorder="1" applyAlignment="1">
      <alignment vertical="center"/>
    </xf>
    <xf numFmtId="3" fontId="5" fillId="0" borderId="4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7" fillId="3" borderId="0" xfId="0" applyFont="1" applyFill="1"/>
    <xf numFmtId="0" fontId="0" fillId="0" borderId="5" xfId="0" applyFont="1" applyBorder="1"/>
    <xf numFmtId="38" fontId="5" fillId="0" borderId="4" xfId="1" applyFont="1" applyBorder="1" applyAlignment="1">
      <alignment vertical="center"/>
    </xf>
    <xf numFmtId="0" fontId="7" fillId="0" borderId="0" xfId="0" applyFont="1" applyBorder="1"/>
    <xf numFmtId="3" fontId="5" fillId="0" borderId="6" xfId="0" applyNumberFormat="1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9" fillId="0" borderId="0" xfId="0" applyFont="1"/>
    <xf numFmtId="0" fontId="5" fillId="0" borderId="7" xfId="0" applyFont="1" applyBorder="1" applyAlignment="1">
      <alignment horizontal="center" vertical="center"/>
    </xf>
    <xf numFmtId="3" fontId="5" fillId="0" borderId="12" xfId="0" applyNumberFormat="1" applyFont="1" applyBorder="1" applyAlignment="1">
      <alignment vertical="center"/>
    </xf>
    <xf numFmtId="0" fontId="10" fillId="0" borderId="0" xfId="0" applyFont="1"/>
    <xf numFmtId="3" fontId="10" fillId="0" borderId="0" xfId="0" applyNumberFormat="1" applyFont="1"/>
    <xf numFmtId="3" fontId="5" fillId="0" borderId="11" xfId="0" applyNumberFormat="1" applyFont="1" applyBorder="1" applyAlignment="1">
      <alignment vertical="center"/>
    </xf>
    <xf numFmtId="3" fontId="5" fillId="0" borderId="10" xfId="0" applyNumberFormat="1" applyFont="1" applyBorder="1" applyAlignment="1">
      <alignment vertical="center"/>
    </xf>
    <xf numFmtId="3" fontId="5" fillId="0" borderId="13" xfId="0" applyNumberFormat="1" applyFont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3" fontId="5" fillId="0" borderId="14" xfId="0" applyNumberFormat="1" applyFont="1" applyBorder="1" applyAlignment="1">
      <alignment vertical="center"/>
    </xf>
    <xf numFmtId="179" fontId="10" fillId="0" borderId="12" xfId="0" applyNumberFormat="1" applyFont="1" applyBorder="1" applyAlignment="1">
      <alignment vertical="center"/>
    </xf>
    <xf numFmtId="176" fontId="5" fillId="3" borderId="12" xfId="0" applyNumberFormat="1" applyFont="1" applyFill="1" applyBorder="1" applyAlignment="1">
      <alignment vertical="center"/>
    </xf>
    <xf numFmtId="0" fontId="0" fillId="0" borderId="0" xfId="0" quotePrefix="1" applyFont="1" applyAlignment="1">
      <alignment horizontal="center"/>
    </xf>
    <xf numFmtId="177" fontId="0" fillId="0" borderId="0" xfId="0" applyNumberFormat="1" applyFont="1"/>
    <xf numFmtId="49" fontId="0" fillId="0" borderId="0" xfId="0" applyNumberFormat="1" applyFont="1"/>
    <xf numFmtId="0" fontId="3" fillId="2" borderId="13" xfId="0" applyFont="1" applyFill="1" applyBorder="1" applyAlignment="1">
      <alignment horizontal="center" vertical="center"/>
    </xf>
    <xf numFmtId="3" fontId="5" fillId="0" borderId="8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3" fontId="5" fillId="0" borderId="15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178" fontId="6" fillId="3" borderId="5" xfId="0" applyNumberFormat="1" applyFont="1" applyFill="1" applyBorder="1" applyAlignment="1"/>
    <xf numFmtId="0" fontId="0" fillId="0" borderId="0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r="100000" b="100000"/>
          </a:path>
          <a:tileRect l="-100000" t="-10000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39"/>
  <sheetViews>
    <sheetView showZeros="0" topLeftCell="A13" zoomScale="85" zoomScaleNormal="85" zoomScaleSheetLayoutView="90" workbookViewId="0">
      <selection activeCell="S30" sqref="S30"/>
    </sheetView>
  </sheetViews>
  <sheetFormatPr defaultRowHeight="16.5" customHeight="1" x14ac:dyDescent="0.15"/>
  <cols>
    <col min="1" max="2" width="12.28515625" style="1" customWidth="1"/>
    <col min="3" max="4" width="10.28515625" style="1" customWidth="1"/>
    <col min="5" max="5" width="5.28515625" style="1" customWidth="1"/>
    <col min="6" max="7" width="12.28515625" style="1" customWidth="1"/>
    <col min="8" max="9" width="10.28515625" style="1" customWidth="1"/>
    <col min="10" max="10" width="5.28515625" style="1" customWidth="1"/>
    <col min="11" max="12" width="12.28515625" style="1" customWidth="1"/>
    <col min="13" max="14" width="10.28515625" style="1" customWidth="1"/>
    <col min="15" max="15" width="5.28515625" style="1" customWidth="1"/>
    <col min="16" max="17" width="12.42578125" style="1" customWidth="1"/>
    <col min="18" max="19" width="11.5703125" style="1" customWidth="1"/>
    <col min="20" max="20" width="9.140625" style="1" customWidth="1"/>
    <col min="21" max="21" width="4.85546875" style="2" hidden="1" bestFit="1" customWidth="1"/>
    <col min="22" max="22" width="13.140625" style="1" hidden="1" bestFit="1" customWidth="1"/>
    <col min="23" max="24" width="9.140625" style="1" hidden="1" customWidth="1"/>
    <col min="25" max="25" width="9.140625" style="1" customWidth="1"/>
    <col min="26" max="16384" width="9.140625" style="1"/>
  </cols>
  <sheetData>
    <row r="1" spans="1:24" ht="21.75" customHeight="1" x14ac:dyDescent="0.25">
      <c r="A1" s="3" t="s">
        <v>39</v>
      </c>
      <c r="B1" s="9"/>
      <c r="C1" s="52">
        <v>42736</v>
      </c>
      <c r="D1" s="52"/>
      <c r="E1" s="15" t="s">
        <v>14</v>
      </c>
      <c r="I1" s="18"/>
      <c r="U1" s="53" t="s">
        <v>149</v>
      </c>
      <c r="V1" s="53"/>
      <c r="W1" s="53"/>
      <c r="X1" s="53"/>
    </row>
    <row r="2" spans="1:24" ht="16.5" customHeight="1" x14ac:dyDescent="0.15">
      <c r="A2" s="4" t="s">
        <v>5</v>
      </c>
      <c r="B2" s="10" t="s">
        <v>0</v>
      </c>
      <c r="C2" s="10" t="s">
        <v>24</v>
      </c>
      <c r="D2" s="10" t="s">
        <v>23</v>
      </c>
      <c r="F2" s="4" t="s">
        <v>5</v>
      </c>
      <c r="G2" s="10" t="s">
        <v>0</v>
      </c>
      <c r="H2" s="10" t="s">
        <v>24</v>
      </c>
      <c r="I2" s="10" t="s">
        <v>23</v>
      </c>
      <c r="K2" s="20" t="s">
        <v>5</v>
      </c>
      <c r="L2" s="27" t="s">
        <v>0</v>
      </c>
      <c r="M2" s="27" t="s">
        <v>24</v>
      </c>
      <c r="N2" s="10" t="s">
        <v>23</v>
      </c>
      <c r="P2" s="34" t="s">
        <v>16</v>
      </c>
      <c r="Q2" s="10" t="s">
        <v>0</v>
      </c>
      <c r="R2" s="10" t="s">
        <v>24</v>
      </c>
      <c r="S2" s="10" t="s">
        <v>23</v>
      </c>
      <c r="V2" s="2" t="s">
        <v>35</v>
      </c>
      <c r="W2" s="2" t="s">
        <v>3</v>
      </c>
      <c r="X2" s="2" t="s">
        <v>42</v>
      </c>
    </row>
    <row r="3" spans="1:24" ht="16.5" customHeight="1" x14ac:dyDescent="0.15">
      <c r="A3" s="5" t="s">
        <v>30</v>
      </c>
      <c r="B3" s="11">
        <f t="shared" ref="B3:B52" si="0">SUM(C3:D3)</f>
        <v>643</v>
      </c>
      <c r="C3" s="11">
        <v>338</v>
      </c>
      <c r="D3" s="11">
        <v>305</v>
      </c>
      <c r="F3" s="8">
        <v>50</v>
      </c>
      <c r="G3" s="11">
        <f t="shared" ref="G3:G52" si="1">SUM(H3:I3)</f>
        <v>1087</v>
      </c>
      <c r="H3" s="11">
        <v>577</v>
      </c>
      <c r="I3" s="11">
        <v>510</v>
      </c>
      <c r="K3" s="21">
        <v>100</v>
      </c>
      <c r="L3" s="11">
        <f t="shared" ref="L3:L13" si="2">SUM(M3:N3)</f>
        <v>17</v>
      </c>
      <c r="M3" s="11">
        <v>2</v>
      </c>
      <c r="N3" s="11">
        <v>15</v>
      </c>
      <c r="P3" s="35" t="s">
        <v>21</v>
      </c>
      <c r="Q3" s="11">
        <f>SUM(B3:B7)</f>
        <v>3460</v>
      </c>
      <c r="R3" s="11">
        <f>SUM(C3:C7)</f>
        <v>1781</v>
      </c>
      <c r="S3" s="11">
        <f>SUM(D3:D7)</f>
        <v>1679</v>
      </c>
      <c r="U3" s="44" t="s">
        <v>30</v>
      </c>
      <c r="V3" s="1">
        <f t="shared" ref="V3:V52" si="3">B3*A3</f>
        <v>0</v>
      </c>
      <c r="W3" s="46">
        <f t="shared" ref="W3:X52" si="4">$A3*C3</f>
        <v>0</v>
      </c>
      <c r="X3" s="46">
        <f t="shared" si="4"/>
        <v>0</v>
      </c>
    </row>
    <row r="4" spans="1:24" ht="16.5" customHeight="1" x14ac:dyDescent="0.15">
      <c r="A4" s="6">
        <v>1</v>
      </c>
      <c r="B4" s="12">
        <f t="shared" si="0"/>
        <v>673</v>
      </c>
      <c r="C4" s="12">
        <v>334</v>
      </c>
      <c r="D4" s="12">
        <v>339</v>
      </c>
      <c r="F4" s="6">
        <v>51</v>
      </c>
      <c r="G4" s="12">
        <f t="shared" si="1"/>
        <v>1425</v>
      </c>
      <c r="H4" s="12">
        <v>742</v>
      </c>
      <c r="I4" s="12">
        <v>683</v>
      </c>
      <c r="K4" s="22">
        <v>101</v>
      </c>
      <c r="L4" s="12">
        <f t="shared" si="2"/>
        <v>14</v>
      </c>
      <c r="M4" s="12">
        <v>3</v>
      </c>
      <c r="N4" s="12">
        <v>11</v>
      </c>
      <c r="P4" s="36" t="s">
        <v>19</v>
      </c>
      <c r="Q4" s="12">
        <f>SUM(B8:B12)</f>
        <v>3915</v>
      </c>
      <c r="R4" s="12">
        <f>SUM(C8:C12)</f>
        <v>2014</v>
      </c>
      <c r="S4" s="12">
        <f>SUM(D8:D12)</f>
        <v>1901</v>
      </c>
      <c r="U4" s="44" t="s">
        <v>43</v>
      </c>
      <c r="V4" s="1">
        <f t="shared" si="3"/>
        <v>673</v>
      </c>
      <c r="W4" s="46">
        <f t="shared" si="4"/>
        <v>334</v>
      </c>
      <c r="X4" s="46">
        <f t="shared" si="4"/>
        <v>339</v>
      </c>
    </row>
    <row r="5" spans="1:24" ht="16.5" customHeight="1" x14ac:dyDescent="0.15">
      <c r="A5" s="6">
        <v>2</v>
      </c>
      <c r="B5" s="12">
        <f t="shared" si="0"/>
        <v>671</v>
      </c>
      <c r="C5" s="12">
        <v>339</v>
      </c>
      <c r="D5" s="12">
        <v>332</v>
      </c>
      <c r="F5" s="6">
        <v>52</v>
      </c>
      <c r="G5" s="12">
        <f t="shared" si="1"/>
        <v>1289</v>
      </c>
      <c r="H5" s="12">
        <v>647</v>
      </c>
      <c r="I5" s="12">
        <v>642</v>
      </c>
      <c r="K5" s="22">
        <v>102</v>
      </c>
      <c r="L5" s="12">
        <f t="shared" si="2"/>
        <v>3</v>
      </c>
      <c r="M5" s="12">
        <v>1</v>
      </c>
      <c r="N5" s="12">
        <v>2</v>
      </c>
      <c r="P5" s="36" t="s">
        <v>32</v>
      </c>
      <c r="Q5" s="12">
        <f>SUM(B13:B17)</f>
        <v>4294</v>
      </c>
      <c r="R5" s="12">
        <f>SUM(C13:C17)</f>
        <v>2226</v>
      </c>
      <c r="S5" s="12">
        <f>SUM(D13:D17)</f>
        <v>2068</v>
      </c>
      <c r="U5" s="44" t="s">
        <v>44</v>
      </c>
      <c r="V5" s="1">
        <f t="shared" si="3"/>
        <v>1342</v>
      </c>
      <c r="W5" s="46">
        <f t="shared" si="4"/>
        <v>678</v>
      </c>
      <c r="X5" s="46">
        <f t="shared" si="4"/>
        <v>664</v>
      </c>
    </row>
    <row r="6" spans="1:24" ht="16.5" customHeight="1" x14ac:dyDescent="0.15">
      <c r="A6" s="6">
        <v>3</v>
      </c>
      <c r="B6" s="12">
        <f t="shared" si="0"/>
        <v>723</v>
      </c>
      <c r="C6" s="12">
        <v>390</v>
      </c>
      <c r="D6" s="12">
        <v>333</v>
      </c>
      <c r="F6" s="6">
        <v>53</v>
      </c>
      <c r="G6" s="12">
        <f t="shared" si="1"/>
        <v>1264</v>
      </c>
      <c r="H6" s="12">
        <v>645</v>
      </c>
      <c r="I6" s="12">
        <v>619</v>
      </c>
      <c r="K6" s="22">
        <v>103</v>
      </c>
      <c r="L6" s="12">
        <f t="shared" si="2"/>
        <v>2</v>
      </c>
      <c r="M6" s="12"/>
      <c r="N6" s="12">
        <v>2</v>
      </c>
      <c r="P6" s="36" t="s">
        <v>38</v>
      </c>
      <c r="Q6" s="12">
        <f>SUM(B18:B22)</f>
        <v>4511</v>
      </c>
      <c r="R6" s="12">
        <f>SUM(C18:C22)</f>
        <v>2289</v>
      </c>
      <c r="S6" s="12">
        <f>SUM(D18:D22)</f>
        <v>2222</v>
      </c>
      <c r="U6" s="44" t="s">
        <v>45</v>
      </c>
      <c r="V6" s="1">
        <f t="shared" si="3"/>
        <v>2169</v>
      </c>
      <c r="W6" s="46">
        <f t="shared" si="4"/>
        <v>1170</v>
      </c>
      <c r="X6" s="46">
        <f t="shared" si="4"/>
        <v>999</v>
      </c>
    </row>
    <row r="7" spans="1:24" ht="16.5" customHeight="1" x14ac:dyDescent="0.15">
      <c r="A7" s="7">
        <v>4</v>
      </c>
      <c r="B7" s="13">
        <f t="shared" si="0"/>
        <v>750</v>
      </c>
      <c r="C7" s="13">
        <v>380</v>
      </c>
      <c r="D7" s="13">
        <v>370</v>
      </c>
      <c r="F7" s="7">
        <v>54</v>
      </c>
      <c r="G7" s="13">
        <f t="shared" si="1"/>
        <v>1250</v>
      </c>
      <c r="H7" s="13">
        <v>616</v>
      </c>
      <c r="I7" s="13">
        <v>634</v>
      </c>
      <c r="K7" s="23">
        <v>104</v>
      </c>
      <c r="L7" s="13">
        <f t="shared" si="2"/>
        <v>3</v>
      </c>
      <c r="M7" s="13">
        <v>1</v>
      </c>
      <c r="N7" s="13">
        <v>2</v>
      </c>
      <c r="P7" s="37" t="s">
        <v>4</v>
      </c>
      <c r="Q7" s="13">
        <f>SUM(B23:B27)</f>
        <v>4778</v>
      </c>
      <c r="R7" s="13">
        <f>SUM(C23:C27)</f>
        <v>2514</v>
      </c>
      <c r="S7" s="13">
        <f>SUM(D23:D27)</f>
        <v>2264</v>
      </c>
      <c r="U7" s="44" t="s">
        <v>46</v>
      </c>
      <c r="V7" s="1">
        <f t="shared" si="3"/>
        <v>3000</v>
      </c>
      <c r="W7" s="46">
        <f t="shared" si="4"/>
        <v>1520</v>
      </c>
      <c r="X7" s="46">
        <f t="shared" si="4"/>
        <v>1480</v>
      </c>
    </row>
    <row r="8" spans="1:24" ht="16.5" customHeight="1" x14ac:dyDescent="0.15">
      <c r="A8" s="8">
        <v>5</v>
      </c>
      <c r="B8" s="11">
        <f t="shared" si="0"/>
        <v>725</v>
      </c>
      <c r="C8" s="11">
        <v>366</v>
      </c>
      <c r="D8" s="11">
        <v>359</v>
      </c>
      <c r="F8" s="8">
        <v>55</v>
      </c>
      <c r="G8" s="11">
        <f t="shared" si="1"/>
        <v>1144</v>
      </c>
      <c r="H8" s="11">
        <v>559</v>
      </c>
      <c r="I8" s="11">
        <v>585</v>
      </c>
      <c r="K8" s="24">
        <v>105</v>
      </c>
      <c r="L8" s="11">
        <f t="shared" si="2"/>
        <v>0</v>
      </c>
      <c r="M8" s="11"/>
      <c r="N8" s="11"/>
      <c r="P8" s="35" t="s">
        <v>29</v>
      </c>
      <c r="Q8" s="11">
        <f>SUM(B28:B32)</f>
        <v>4750</v>
      </c>
      <c r="R8" s="11">
        <f>SUM(C28:C32)</f>
        <v>2505</v>
      </c>
      <c r="S8" s="11">
        <f>SUM(D28:D32)</f>
        <v>2245</v>
      </c>
      <c r="U8" s="44" t="s">
        <v>47</v>
      </c>
      <c r="V8" s="1">
        <f t="shared" si="3"/>
        <v>3625</v>
      </c>
      <c r="W8" s="46">
        <f t="shared" si="4"/>
        <v>1830</v>
      </c>
      <c r="X8" s="46">
        <f t="shared" si="4"/>
        <v>1795</v>
      </c>
    </row>
    <row r="9" spans="1:24" ht="16.5" customHeight="1" x14ac:dyDescent="0.15">
      <c r="A9" s="6">
        <v>6</v>
      </c>
      <c r="B9" s="12">
        <f t="shared" si="0"/>
        <v>798</v>
      </c>
      <c r="C9" s="12">
        <v>412</v>
      </c>
      <c r="D9" s="12">
        <v>386</v>
      </c>
      <c r="F9" s="6">
        <v>56</v>
      </c>
      <c r="G9" s="12">
        <f t="shared" si="1"/>
        <v>1102</v>
      </c>
      <c r="H9" s="12">
        <v>537</v>
      </c>
      <c r="I9" s="12">
        <v>565</v>
      </c>
      <c r="K9" s="22">
        <v>106</v>
      </c>
      <c r="L9" s="12">
        <f t="shared" si="2"/>
        <v>1</v>
      </c>
      <c r="M9" s="12"/>
      <c r="N9" s="12">
        <v>1</v>
      </c>
      <c r="P9" s="36" t="s">
        <v>25</v>
      </c>
      <c r="Q9" s="12">
        <f>SUM(B33:B37)</f>
        <v>5545</v>
      </c>
      <c r="R9" s="12">
        <f>SUM(C33:C37)</f>
        <v>2804</v>
      </c>
      <c r="S9" s="12">
        <f>SUM(D33:D37)</f>
        <v>2741</v>
      </c>
      <c r="U9" s="44" t="s">
        <v>48</v>
      </c>
      <c r="V9" s="1">
        <f t="shared" si="3"/>
        <v>4788</v>
      </c>
      <c r="W9" s="46">
        <f t="shared" si="4"/>
        <v>2472</v>
      </c>
      <c r="X9" s="46">
        <f t="shared" si="4"/>
        <v>2316</v>
      </c>
    </row>
    <row r="10" spans="1:24" ht="16.5" customHeight="1" x14ac:dyDescent="0.15">
      <c r="A10" s="6">
        <v>7</v>
      </c>
      <c r="B10" s="12">
        <f t="shared" si="0"/>
        <v>790</v>
      </c>
      <c r="C10" s="12">
        <v>396</v>
      </c>
      <c r="D10" s="12">
        <v>394</v>
      </c>
      <c r="F10" s="6">
        <v>57</v>
      </c>
      <c r="G10" s="12">
        <f t="shared" si="1"/>
        <v>1233</v>
      </c>
      <c r="H10" s="12">
        <v>635</v>
      </c>
      <c r="I10" s="12">
        <v>598</v>
      </c>
      <c r="K10" s="22">
        <v>107</v>
      </c>
      <c r="L10" s="12">
        <f t="shared" si="2"/>
        <v>0</v>
      </c>
      <c r="M10" s="12"/>
      <c r="N10" s="12"/>
      <c r="P10" s="36" t="s">
        <v>22</v>
      </c>
      <c r="Q10" s="12">
        <f>SUM(B38:B42)</f>
        <v>6579</v>
      </c>
      <c r="R10" s="12">
        <f>SUM(C38:C42)</f>
        <v>3450</v>
      </c>
      <c r="S10" s="12">
        <f>SUM(D38:D42)</f>
        <v>3129</v>
      </c>
      <c r="U10" s="44" t="s">
        <v>49</v>
      </c>
      <c r="V10" s="1">
        <f t="shared" si="3"/>
        <v>5530</v>
      </c>
      <c r="W10" s="46">
        <f t="shared" si="4"/>
        <v>2772</v>
      </c>
      <c r="X10" s="46">
        <f t="shared" si="4"/>
        <v>2758</v>
      </c>
    </row>
    <row r="11" spans="1:24" ht="16.5" customHeight="1" x14ac:dyDescent="0.15">
      <c r="A11" s="6">
        <v>8</v>
      </c>
      <c r="B11" s="12">
        <f t="shared" si="0"/>
        <v>839</v>
      </c>
      <c r="C11" s="12">
        <v>438</v>
      </c>
      <c r="D11" s="12">
        <v>401</v>
      </c>
      <c r="F11" s="6">
        <v>58</v>
      </c>
      <c r="G11" s="12">
        <f t="shared" si="1"/>
        <v>1226</v>
      </c>
      <c r="H11" s="12">
        <v>578</v>
      </c>
      <c r="I11" s="12">
        <v>648</v>
      </c>
      <c r="K11" s="22">
        <v>108</v>
      </c>
      <c r="L11" s="12">
        <f t="shared" si="2"/>
        <v>0</v>
      </c>
      <c r="M11" s="12"/>
      <c r="N11" s="12"/>
      <c r="P11" s="36" t="s">
        <v>26</v>
      </c>
      <c r="Q11" s="12">
        <f>SUM(B43:B47)</f>
        <v>8237</v>
      </c>
      <c r="R11" s="12">
        <f>SUM(C43:C47)</f>
        <v>4297</v>
      </c>
      <c r="S11" s="12">
        <f>SUM(D43:D47)</f>
        <v>3940</v>
      </c>
      <c r="U11" s="44" t="s">
        <v>50</v>
      </c>
      <c r="V11" s="1">
        <f t="shared" si="3"/>
        <v>6712</v>
      </c>
      <c r="W11" s="46">
        <f t="shared" si="4"/>
        <v>3504</v>
      </c>
      <c r="X11" s="46">
        <f t="shared" si="4"/>
        <v>3208</v>
      </c>
    </row>
    <row r="12" spans="1:24" ht="16.5" customHeight="1" x14ac:dyDescent="0.15">
      <c r="A12" s="7">
        <v>9</v>
      </c>
      <c r="B12" s="13">
        <f t="shared" si="0"/>
        <v>763</v>
      </c>
      <c r="C12" s="13">
        <v>402</v>
      </c>
      <c r="D12" s="13">
        <v>361</v>
      </c>
      <c r="F12" s="7">
        <v>59</v>
      </c>
      <c r="G12" s="13">
        <f t="shared" si="1"/>
        <v>1193</v>
      </c>
      <c r="H12" s="13">
        <v>578</v>
      </c>
      <c r="I12" s="13">
        <v>615</v>
      </c>
      <c r="K12" s="23">
        <v>109</v>
      </c>
      <c r="L12" s="13">
        <f t="shared" si="2"/>
        <v>0</v>
      </c>
      <c r="M12" s="13"/>
      <c r="N12" s="13"/>
      <c r="P12" s="37" t="s">
        <v>34</v>
      </c>
      <c r="Q12" s="13">
        <f>SUM(B48:B52)</f>
        <v>7871</v>
      </c>
      <c r="R12" s="13">
        <f>SUM(C48:C52)</f>
        <v>4203</v>
      </c>
      <c r="S12" s="13">
        <f>SUM(D48:D52)</f>
        <v>3668</v>
      </c>
      <c r="U12" s="44" t="s">
        <v>51</v>
      </c>
      <c r="V12" s="1">
        <f t="shared" si="3"/>
        <v>6867</v>
      </c>
      <c r="W12" s="46">
        <f t="shared" si="4"/>
        <v>3618</v>
      </c>
      <c r="X12" s="46">
        <f t="shared" si="4"/>
        <v>3249</v>
      </c>
    </row>
    <row r="13" spans="1:24" ht="16.5" customHeight="1" x14ac:dyDescent="0.15">
      <c r="A13" s="8">
        <v>10</v>
      </c>
      <c r="B13" s="11">
        <f t="shared" si="0"/>
        <v>837</v>
      </c>
      <c r="C13" s="11">
        <v>429</v>
      </c>
      <c r="D13" s="11">
        <v>408</v>
      </c>
      <c r="F13" s="8">
        <v>60</v>
      </c>
      <c r="G13" s="11">
        <f t="shared" si="1"/>
        <v>1308</v>
      </c>
      <c r="H13" s="11">
        <v>622</v>
      </c>
      <c r="I13" s="11">
        <v>686</v>
      </c>
      <c r="K13" s="24">
        <v>110</v>
      </c>
      <c r="L13" s="11">
        <f t="shared" si="2"/>
        <v>0</v>
      </c>
      <c r="M13" s="31"/>
      <c r="N13" s="33"/>
      <c r="P13" s="35" t="s">
        <v>11</v>
      </c>
      <c r="Q13" s="11">
        <f>SUM(G3:G7)</f>
        <v>6315</v>
      </c>
      <c r="R13" s="11">
        <f>SUM(H3:H7)</f>
        <v>3227</v>
      </c>
      <c r="S13" s="11">
        <f>SUM(I3:I7)</f>
        <v>3088</v>
      </c>
      <c r="U13" s="44" t="s">
        <v>52</v>
      </c>
      <c r="V13" s="1">
        <f t="shared" si="3"/>
        <v>8370</v>
      </c>
      <c r="W13" s="46">
        <f t="shared" si="4"/>
        <v>4290</v>
      </c>
      <c r="X13" s="46">
        <f t="shared" si="4"/>
        <v>4080</v>
      </c>
    </row>
    <row r="14" spans="1:24" ht="16.5" customHeight="1" x14ac:dyDescent="0.15">
      <c r="A14" s="6">
        <v>11</v>
      </c>
      <c r="B14" s="12">
        <f t="shared" si="0"/>
        <v>834</v>
      </c>
      <c r="C14" s="12">
        <v>427</v>
      </c>
      <c r="D14" s="12">
        <v>407</v>
      </c>
      <c r="F14" s="6">
        <v>61</v>
      </c>
      <c r="G14" s="12">
        <f t="shared" si="1"/>
        <v>1347</v>
      </c>
      <c r="H14" s="12">
        <v>636</v>
      </c>
      <c r="I14" s="12">
        <v>711</v>
      </c>
      <c r="K14" s="23"/>
      <c r="L14" s="13"/>
      <c r="M14" s="32"/>
      <c r="N14" s="13"/>
      <c r="P14" s="36" t="s">
        <v>10</v>
      </c>
      <c r="Q14" s="12">
        <f>SUM(G8:G12)</f>
        <v>5898</v>
      </c>
      <c r="R14" s="12">
        <f>SUM(H8:H12)</f>
        <v>2887</v>
      </c>
      <c r="S14" s="12">
        <f>SUM(I8:I12)</f>
        <v>3011</v>
      </c>
      <c r="U14" s="44" t="s">
        <v>53</v>
      </c>
      <c r="V14" s="1">
        <f t="shared" si="3"/>
        <v>9174</v>
      </c>
      <c r="W14" s="46">
        <f t="shared" si="4"/>
        <v>4697</v>
      </c>
      <c r="X14" s="46">
        <f t="shared" si="4"/>
        <v>4477</v>
      </c>
    </row>
    <row r="15" spans="1:24" ht="16.5" customHeight="1" x14ac:dyDescent="0.15">
      <c r="A15" s="6">
        <v>12</v>
      </c>
      <c r="B15" s="12">
        <f t="shared" si="0"/>
        <v>861</v>
      </c>
      <c r="C15" s="12">
        <v>442</v>
      </c>
      <c r="D15" s="12">
        <v>419</v>
      </c>
      <c r="F15" s="6">
        <v>62</v>
      </c>
      <c r="G15" s="12">
        <f t="shared" si="1"/>
        <v>1548</v>
      </c>
      <c r="H15" s="12">
        <v>719</v>
      </c>
      <c r="I15" s="12">
        <v>829</v>
      </c>
      <c r="K15" s="25" t="s">
        <v>35</v>
      </c>
      <c r="L15" s="28">
        <f>SUM(B3:B52,G3:G52,L3:L13)</f>
        <v>108416</v>
      </c>
      <c r="M15" s="28">
        <f>SUM(C3:C52,H3:H52,M3:M13)</f>
        <v>53632</v>
      </c>
      <c r="N15" s="28">
        <f>SUM(D3:D52,I3:I52,N3:N13)</f>
        <v>54784</v>
      </c>
      <c r="P15" s="36" t="s">
        <v>36</v>
      </c>
      <c r="Q15" s="12">
        <f>SUM(G13:G17)</f>
        <v>7445</v>
      </c>
      <c r="R15" s="12">
        <f>SUM(H13:H17)</f>
        <v>3490</v>
      </c>
      <c r="S15" s="12">
        <f>SUM(I13:I17)</f>
        <v>3955</v>
      </c>
      <c r="U15" s="44" t="s">
        <v>54</v>
      </c>
      <c r="V15" s="1">
        <f t="shared" si="3"/>
        <v>10332</v>
      </c>
      <c r="W15" s="46">
        <f t="shared" si="4"/>
        <v>5304</v>
      </c>
      <c r="X15" s="46">
        <f t="shared" si="4"/>
        <v>5028</v>
      </c>
    </row>
    <row r="16" spans="1:24" ht="16.5" customHeight="1" x14ac:dyDescent="0.15">
      <c r="A16" s="6">
        <v>13</v>
      </c>
      <c r="B16" s="12">
        <f t="shared" si="0"/>
        <v>870</v>
      </c>
      <c r="C16" s="12">
        <v>470</v>
      </c>
      <c r="D16" s="12">
        <v>400</v>
      </c>
      <c r="F16" s="6">
        <v>63</v>
      </c>
      <c r="G16" s="12">
        <f t="shared" si="1"/>
        <v>1535</v>
      </c>
      <c r="H16" s="12">
        <v>716</v>
      </c>
      <c r="I16" s="12">
        <v>819</v>
      </c>
      <c r="K16" s="26"/>
      <c r="L16" s="29"/>
      <c r="M16" s="29"/>
      <c r="N16" s="29"/>
      <c r="P16" s="36" t="s">
        <v>13</v>
      </c>
      <c r="Q16" s="12">
        <f>SUM(G18:G22)</f>
        <v>10862</v>
      </c>
      <c r="R16" s="12">
        <f>SUM(H18:H22)</f>
        <v>5044</v>
      </c>
      <c r="S16" s="12">
        <f>SUM(I18:I22)</f>
        <v>5818</v>
      </c>
      <c r="U16" s="44" t="s">
        <v>6</v>
      </c>
      <c r="V16" s="1">
        <f t="shared" si="3"/>
        <v>11310</v>
      </c>
      <c r="W16" s="46">
        <f t="shared" si="4"/>
        <v>6110</v>
      </c>
      <c r="X16" s="46">
        <f t="shared" si="4"/>
        <v>5200</v>
      </c>
    </row>
    <row r="17" spans="1:24" ht="16.5" customHeight="1" x14ac:dyDescent="0.15">
      <c r="A17" s="7">
        <v>14</v>
      </c>
      <c r="B17" s="13">
        <f t="shared" si="0"/>
        <v>892</v>
      </c>
      <c r="C17" s="13">
        <v>458</v>
      </c>
      <c r="D17" s="13">
        <v>434</v>
      </c>
      <c r="F17" s="7">
        <v>64</v>
      </c>
      <c r="G17" s="13">
        <f t="shared" si="1"/>
        <v>1707</v>
      </c>
      <c r="H17" s="13">
        <v>797</v>
      </c>
      <c r="I17" s="13">
        <v>910</v>
      </c>
      <c r="K17" s="26"/>
      <c r="L17" s="30"/>
      <c r="M17" s="30"/>
      <c r="N17" s="30"/>
      <c r="P17" s="37" t="s">
        <v>8</v>
      </c>
      <c r="Q17" s="13">
        <f>SUM(G23:G27)</f>
        <v>9102</v>
      </c>
      <c r="R17" s="13">
        <f>SUM(H23:H27)</f>
        <v>4377</v>
      </c>
      <c r="S17" s="13">
        <f>SUM(I23:I27)</f>
        <v>4725</v>
      </c>
      <c r="U17" s="44" t="s">
        <v>55</v>
      </c>
      <c r="V17" s="1">
        <f t="shared" si="3"/>
        <v>12488</v>
      </c>
      <c r="W17" s="46">
        <f t="shared" si="4"/>
        <v>6412</v>
      </c>
      <c r="X17" s="46">
        <f t="shared" si="4"/>
        <v>6076</v>
      </c>
    </row>
    <row r="18" spans="1:24" ht="16.5" customHeight="1" x14ac:dyDescent="0.15">
      <c r="A18" s="8">
        <v>15</v>
      </c>
      <c r="B18" s="11">
        <f t="shared" si="0"/>
        <v>834</v>
      </c>
      <c r="C18" s="11">
        <v>411</v>
      </c>
      <c r="D18" s="11">
        <v>423</v>
      </c>
      <c r="F18" s="8">
        <v>65</v>
      </c>
      <c r="G18" s="11">
        <f t="shared" si="1"/>
        <v>1832</v>
      </c>
      <c r="H18" s="11">
        <v>828</v>
      </c>
      <c r="I18" s="11">
        <v>1004</v>
      </c>
      <c r="P18" s="35" t="s">
        <v>17</v>
      </c>
      <c r="Q18" s="11">
        <f>SUM(G28:G32)</f>
        <v>7243</v>
      </c>
      <c r="R18" s="11">
        <f>SUM(H28:H32)</f>
        <v>3560</v>
      </c>
      <c r="S18" s="11">
        <f>SUM(I28:I32)</f>
        <v>3683</v>
      </c>
      <c r="U18" s="44" t="s">
        <v>56</v>
      </c>
      <c r="V18" s="1">
        <f t="shared" si="3"/>
        <v>12510</v>
      </c>
      <c r="W18" s="46">
        <f t="shared" si="4"/>
        <v>6165</v>
      </c>
      <c r="X18" s="46">
        <f t="shared" si="4"/>
        <v>6345</v>
      </c>
    </row>
    <row r="19" spans="1:24" ht="16.5" customHeight="1" x14ac:dyDescent="0.15">
      <c r="A19" s="6">
        <v>16</v>
      </c>
      <c r="B19" s="12">
        <f t="shared" si="0"/>
        <v>857</v>
      </c>
      <c r="C19" s="12">
        <v>445</v>
      </c>
      <c r="D19" s="12">
        <v>412</v>
      </c>
      <c r="F19" s="6">
        <v>66</v>
      </c>
      <c r="G19" s="12">
        <f t="shared" si="1"/>
        <v>2017</v>
      </c>
      <c r="H19" s="12">
        <v>973</v>
      </c>
      <c r="I19" s="12">
        <v>1044</v>
      </c>
      <c r="J19" s="19"/>
      <c r="P19" s="36" t="s">
        <v>31</v>
      </c>
      <c r="Q19" s="12">
        <f>SUM(G33:G37)</f>
        <v>4136</v>
      </c>
      <c r="R19" s="12">
        <f>SUM(H33:H37)</f>
        <v>1876</v>
      </c>
      <c r="S19" s="12">
        <f>SUM(I33:I37)</f>
        <v>2260</v>
      </c>
      <c r="U19" s="44" t="s">
        <v>57</v>
      </c>
      <c r="V19" s="1">
        <f t="shared" si="3"/>
        <v>13712</v>
      </c>
      <c r="W19" s="46">
        <f t="shared" si="4"/>
        <v>7120</v>
      </c>
      <c r="X19" s="46">
        <f t="shared" si="4"/>
        <v>6592</v>
      </c>
    </row>
    <row r="20" spans="1:24" ht="16.5" customHeight="1" x14ac:dyDescent="0.15">
      <c r="A20" s="6">
        <v>17</v>
      </c>
      <c r="B20" s="12">
        <f t="shared" si="0"/>
        <v>954</v>
      </c>
      <c r="C20" s="12">
        <v>508</v>
      </c>
      <c r="D20" s="12">
        <v>446</v>
      </c>
      <c r="F20" s="6">
        <v>67</v>
      </c>
      <c r="G20" s="12">
        <f t="shared" si="1"/>
        <v>2276</v>
      </c>
      <c r="H20" s="12">
        <v>1081</v>
      </c>
      <c r="I20" s="12">
        <v>1195</v>
      </c>
      <c r="P20" s="36" t="s">
        <v>7</v>
      </c>
      <c r="Q20" s="12">
        <f>SUM(G38:G42)</f>
        <v>2181</v>
      </c>
      <c r="R20" s="12">
        <f>SUM(H38:H42)</f>
        <v>779</v>
      </c>
      <c r="S20" s="12">
        <f>SUM(I38:I42)</f>
        <v>1402</v>
      </c>
      <c r="U20" s="44" t="s">
        <v>58</v>
      </c>
      <c r="V20" s="1">
        <f t="shared" si="3"/>
        <v>16218</v>
      </c>
      <c r="W20" s="46">
        <f t="shared" si="4"/>
        <v>8636</v>
      </c>
      <c r="X20" s="46">
        <f t="shared" si="4"/>
        <v>7582</v>
      </c>
    </row>
    <row r="21" spans="1:24" ht="16.5" customHeight="1" x14ac:dyDescent="0.15">
      <c r="A21" s="6">
        <v>18</v>
      </c>
      <c r="B21" s="12">
        <f t="shared" si="0"/>
        <v>899</v>
      </c>
      <c r="C21" s="12">
        <v>455</v>
      </c>
      <c r="D21" s="12">
        <v>444</v>
      </c>
      <c r="F21" s="6">
        <v>68</v>
      </c>
      <c r="G21" s="12">
        <f t="shared" si="1"/>
        <v>2339</v>
      </c>
      <c r="H21" s="12">
        <v>1097</v>
      </c>
      <c r="I21" s="12">
        <v>1242</v>
      </c>
      <c r="P21" s="36" t="s">
        <v>20</v>
      </c>
      <c r="Q21" s="12">
        <f>SUM(G43:G47)</f>
        <v>965</v>
      </c>
      <c r="R21" s="12">
        <f>SUM(H43:H47)</f>
        <v>261</v>
      </c>
      <c r="S21" s="12">
        <f>SUM(I43:I47)</f>
        <v>704</v>
      </c>
      <c r="U21" s="44" t="s">
        <v>59</v>
      </c>
      <c r="V21" s="1">
        <f t="shared" si="3"/>
        <v>16182</v>
      </c>
      <c r="W21" s="46">
        <f t="shared" si="4"/>
        <v>8190</v>
      </c>
      <c r="X21" s="46">
        <f t="shared" si="4"/>
        <v>7992</v>
      </c>
    </row>
    <row r="22" spans="1:24" ht="16.5" customHeight="1" x14ac:dyDescent="0.15">
      <c r="A22" s="7">
        <v>19</v>
      </c>
      <c r="B22" s="13">
        <f t="shared" si="0"/>
        <v>967</v>
      </c>
      <c r="C22" s="14">
        <v>470</v>
      </c>
      <c r="D22" s="13">
        <v>497</v>
      </c>
      <c r="F22" s="7">
        <v>69</v>
      </c>
      <c r="G22" s="13">
        <f t="shared" si="1"/>
        <v>2398</v>
      </c>
      <c r="H22" s="17">
        <v>1065</v>
      </c>
      <c r="I22" s="13">
        <v>1333</v>
      </c>
      <c r="P22" s="37" t="s">
        <v>18</v>
      </c>
      <c r="Q22" s="13">
        <f>SUM(G48:G52)</f>
        <v>289</v>
      </c>
      <c r="R22" s="13">
        <f>SUM(H48:H52)</f>
        <v>41</v>
      </c>
      <c r="S22" s="13">
        <f>SUM(I48:I52)</f>
        <v>248</v>
      </c>
      <c r="U22" s="44" t="s">
        <v>60</v>
      </c>
      <c r="V22" s="1">
        <f t="shared" si="3"/>
        <v>18373</v>
      </c>
      <c r="W22" s="46">
        <f t="shared" si="4"/>
        <v>8930</v>
      </c>
      <c r="X22" s="46">
        <f t="shared" si="4"/>
        <v>9443</v>
      </c>
    </row>
    <row r="23" spans="1:24" ht="16.5" customHeight="1" x14ac:dyDescent="0.15">
      <c r="A23" s="8">
        <v>20</v>
      </c>
      <c r="B23" s="11">
        <f t="shared" si="0"/>
        <v>983</v>
      </c>
      <c r="C23" s="11">
        <v>499</v>
      </c>
      <c r="D23" s="11">
        <v>484</v>
      </c>
      <c r="F23" s="8">
        <v>70</v>
      </c>
      <c r="G23" s="11">
        <f t="shared" si="1"/>
        <v>1743</v>
      </c>
      <c r="H23" s="11">
        <v>870</v>
      </c>
      <c r="I23" s="11">
        <v>873</v>
      </c>
      <c r="P23" s="38" t="s">
        <v>37</v>
      </c>
      <c r="Q23" s="41">
        <f>SUM(L3:L13)</f>
        <v>40</v>
      </c>
      <c r="R23" s="41">
        <f>SUM(M3:M13)</f>
        <v>7</v>
      </c>
      <c r="S23" s="41">
        <f>SUM(N3:N13)</f>
        <v>33</v>
      </c>
      <c r="U23" s="44" t="s">
        <v>28</v>
      </c>
      <c r="V23" s="1">
        <f t="shared" si="3"/>
        <v>19660</v>
      </c>
      <c r="W23" s="46">
        <f t="shared" si="4"/>
        <v>9980</v>
      </c>
      <c r="X23" s="46">
        <f t="shared" si="4"/>
        <v>9680</v>
      </c>
    </row>
    <row r="24" spans="1:24" ht="16.5" customHeight="1" x14ac:dyDescent="0.15">
      <c r="A24" s="6">
        <v>21</v>
      </c>
      <c r="B24" s="12">
        <f t="shared" si="0"/>
        <v>963</v>
      </c>
      <c r="C24" s="12">
        <v>487</v>
      </c>
      <c r="D24" s="12">
        <v>476</v>
      </c>
      <c r="F24" s="6">
        <v>71</v>
      </c>
      <c r="G24" s="12">
        <f t="shared" si="1"/>
        <v>1519</v>
      </c>
      <c r="H24" s="12">
        <v>706</v>
      </c>
      <c r="I24" s="12">
        <v>813</v>
      </c>
      <c r="P24" s="38"/>
      <c r="Q24" s="41"/>
      <c r="R24" s="41"/>
      <c r="S24" s="41"/>
      <c r="U24" s="44" t="s">
        <v>61</v>
      </c>
      <c r="V24" s="1">
        <f t="shared" si="3"/>
        <v>20223</v>
      </c>
      <c r="W24" s="46">
        <f t="shared" si="4"/>
        <v>10227</v>
      </c>
      <c r="X24" s="46">
        <f t="shared" si="4"/>
        <v>9996</v>
      </c>
    </row>
    <row r="25" spans="1:24" ht="16.5" customHeight="1" x14ac:dyDescent="0.15">
      <c r="A25" s="6">
        <v>22</v>
      </c>
      <c r="B25" s="12">
        <f t="shared" si="0"/>
        <v>936</v>
      </c>
      <c r="C25" s="12">
        <v>504</v>
      </c>
      <c r="D25" s="12">
        <v>432</v>
      </c>
      <c r="F25" s="6">
        <v>72</v>
      </c>
      <c r="G25" s="12">
        <f t="shared" si="1"/>
        <v>1928</v>
      </c>
      <c r="H25" s="12">
        <v>928</v>
      </c>
      <c r="I25" s="12">
        <v>1000</v>
      </c>
      <c r="P25" s="39"/>
      <c r="Q25" s="28"/>
      <c r="R25" s="28"/>
      <c r="S25" s="28"/>
      <c r="U25" s="44" t="s">
        <v>62</v>
      </c>
      <c r="V25" s="1">
        <f t="shared" si="3"/>
        <v>20592</v>
      </c>
      <c r="W25" s="46">
        <f t="shared" si="4"/>
        <v>11088</v>
      </c>
      <c r="X25" s="46">
        <f t="shared" si="4"/>
        <v>9504</v>
      </c>
    </row>
    <row r="26" spans="1:24" ht="16.5" customHeight="1" x14ac:dyDescent="0.15">
      <c r="A26" s="6">
        <v>23</v>
      </c>
      <c r="B26" s="12">
        <f t="shared" si="0"/>
        <v>966</v>
      </c>
      <c r="C26" s="12">
        <v>519</v>
      </c>
      <c r="D26" s="12">
        <v>447</v>
      </c>
      <c r="F26" s="6">
        <v>73</v>
      </c>
      <c r="G26" s="12">
        <f t="shared" si="1"/>
        <v>2003</v>
      </c>
      <c r="H26" s="12">
        <v>965</v>
      </c>
      <c r="I26" s="12">
        <v>1038</v>
      </c>
      <c r="P26" s="35" t="s">
        <v>2</v>
      </c>
      <c r="Q26" s="11">
        <f>SUM(Q3:Q5)</f>
        <v>11669</v>
      </c>
      <c r="R26" s="11">
        <f>SUM(R3:R5)</f>
        <v>6021</v>
      </c>
      <c r="S26" s="11">
        <f>Q26-R26</f>
        <v>5648</v>
      </c>
      <c r="U26" s="44" t="s">
        <v>63</v>
      </c>
      <c r="V26" s="1">
        <f t="shared" si="3"/>
        <v>22218</v>
      </c>
      <c r="W26" s="46">
        <f t="shared" si="4"/>
        <v>11937</v>
      </c>
      <c r="X26" s="46">
        <f t="shared" si="4"/>
        <v>10281</v>
      </c>
    </row>
    <row r="27" spans="1:24" ht="16.5" customHeight="1" x14ac:dyDescent="0.15">
      <c r="A27" s="7">
        <v>24</v>
      </c>
      <c r="B27" s="13">
        <f t="shared" si="0"/>
        <v>930</v>
      </c>
      <c r="C27" s="13">
        <v>505</v>
      </c>
      <c r="D27" s="13">
        <v>425</v>
      </c>
      <c r="F27" s="7">
        <v>74</v>
      </c>
      <c r="G27" s="13">
        <f t="shared" si="1"/>
        <v>1909</v>
      </c>
      <c r="H27" s="13">
        <v>908</v>
      </c>
      <c r="I27" s="13">
        <v>1001</v>
      </c>
      <c r="P27" s="36" t="s">
        <v>33</v>
      </c>
      <c r="Q27" s="12">
        <f>SUM(Q6:Q15)</f>
        <v>61929</v>
      </c>
      <c r="R27" s="12">
        <f>SUM(R6:R15)</f>
        <v>31666</v>
      </c>
      <c r="S27" s="12">
        <f>Q27-R27</f>
        <v>30263</v>
      </c>
      <c r="U27" s="44" t="s">
        <v>64</v>
      </c>
      <c r="V27" s="1">
        <f t="shared" si="3"/>
        <v>22320</v>
      </c>
      <c r="W27" s="46">
        <f t="shared" si="4"/>
        <v>12120</v>
      </c>
      <c r="X27" s="46">
        <f t="shared" si="4"/>
        <v>10200</v>
      </c>
    </row>
    <row r="28" spans="1:24" ht="16.5" customHeight="1" x14ac:dyDescent="0.15">
      <c r="A28" s="8">
        <v>25</v>
      </c>
      <c r="B28" s="11">
        <f t="shared" si="0"/>
        <v>936</v>
      </c>
      <c r="C28" s="11">
        <v>487</v>
      </c>
      <c r="D28" s="11">
        <v>449</v>
      </c>
      <c r="F28" s="8">
        <v>75</v>
      </c>
      <c r="G28" s="11">
        <f t="shared" si="1"/>
        <v>1843</v>
      </c>
      <c r="H28" s="11">
        <v>897</v>
      </c>
      <c r="I28" s="11">
        <v>946</v>
      </c>
      <c r="P28" s="36" t="s">
        <v>12</v>
      </c>
      <c r="Q28" s="12">
        <f>SUM(Q16:Q23)</f>
        <v>34818</v>
      </c>
      <c r="R28" s="12">
        <f>SUM(R16:R23)</f>
        <v>15945</v>
      </c>
      <c r="S28" s="12">
        <f>Q28-R28</f>
        <v>18873</v>
      </c>
      <c r="U28" s="44" t="s">
        <v>65</v>
      </c>
      <c r="V28" s="1">
        <f t="shared" si="3"/>
        <v>23400</v>
      </c>
      <c r="W28" s="46">
        <f t="shared" si="4"/>
        <v>12175</v>
      </c>
      <c r="X28" s="46">
        <f t="shared" si="4"/>
        <v>11225</v>
      </c>
    </row>
    <row r="29" spans="1:24" ht="16.5" customHeight="1" x14ac:dyDescent="0.15">
      <c r="A29" s="6">
        <v>26</v>
      </c>
      <c r="B29" s="12">
        <f t="shared" si="0"/>
        <v>927</v>
      </c>
      <c r="C29" s="12">
        <v>493</v>
      </c>
      <c r="D29" s="12">
        <v>434</v>
      </c>
      <c r="F29" s="6">
        <v>76</v>
      </c>
      <c r="G29" s="12">
        <f t="shared" si="1"/>
        <v>1596</v>
      </c>
      <c r="H29" s="12">
        <v>810</v>
      </c>
      <c r="I29" s="12">
        <v>786</v>
      </c>
      <c r="P29" s="39" t="s">
        <v>15</v>
      </c>
      <c r="Q29" s="42">
        <f>SUM(Q18:Q23)</f>
        <v>14854</v>
      </c>
      <c r="R29" s="42">
        <f>SUM(R18:R23)</f>
        <v>6524</v>
      </c>
      <c r="S29" s="42">
        <f>SUM(S18:S23)</f>
        <v>8330</v>
      </c>
      <c r="U29" s="44" t="s">
        <v>66</v>
      </c>
      <c r="V29" s="1">
        <f t="shared" si="3"/>
        <v>24102</v>
      </c>
      <c r="W29" s="46">
        <f t="shared" si="4"/>
        <v>12818</v>
      </c>
      <c r="X29" s="46">
        <f t="shared" si="4"/>
        <v>11284</v>
      </c>
    </row>
    <row r="30" spans="1:24" ht="16.5" customHeight="1" x14ac:dyDescent="0.15">
      <c r="A30" s="6">
        <v>27</v>
      </c>
      <c r="B30" s="12">
        <f t="shared" si="0"/>
        <v>912</v>
      </c>
      <c r="C30" s="12">
        <v>479</v>
      </c>
      <c r="D30" s="12">
        <v>433</v>
      </c>
      <c r="F30" s="6">
        <v>77</v>
      </c>
      <c r="G30" s="12">
        <f t="shared" si="1"/>
        <v>1325</v>
      </c>
      <c r="H30" s="12">
        <v>618</v>
      </c>
      <c r="I30" s="12">
        <v>707</v>
      </c>
      <c r="P30" s="40" t="s">
        <v>27</v>
      </c>
      <c r="Q30" s="43">
        <v>48.439556891971662</v>
      </c>
      <c r="R30" s="43">
        <v>47.149649463007158</v>
      </c>
      <c r="S30" s="43">
        <v>49.702340099299064</v>
      </c>
      <c r="U30" s="44" t="s">
        <v>67</v>
      </c>
      <c r="V30" s="1">
        <f t="shared" si="3"/>
        <v>24624</v>
      </c>
      <c r="W30" s="46">
        <f t="shared" si="4"/>
        <v>12933</v>
      </c>
      <c r="X30" s="46">
        <f t="shared" si="4"/>
        <v>11691</v>
      </c>
    </row>
    <row r="31" spans="1:24" ht="16.5" customHeight="1" x14ac:dyDescent="0.15">
      <c r="A31" s="6">
        <v>28</v>
      </c>
      <c r="B31" s="12">
        <f t="shared" si="0"/>
        <v>961</v>
      </c>
      <c r="C31" s="12">
        <v>515</v>
      </c>
      <c r="D31" s="12">
        <v>446</v>
      </c>
      <c r="F31" s="6">
        <v>78</v>
      </c>
      <c r="G31" s="12">
        <f t="shared" si="1"/>
        <v>1251</v>
      </c>
      <c r="H31" s="12">
        <v>643</v>
      </c>
      <c r="I31" s="12">
        <v>608</v>
      </c>
      <c r="Q31" s="29"/>
      <c r="R31" s="29"/>
      <c r="S31" s="29"/>
      <c r="U31" s="44" t="s">
        <v>68</v>
      </c>
      <c r="V31" s="1">
        <f t="shared" si="3"/>
        <v>26908</v>
      </c>
      <c r="W31" s="46">
        <f t="shared" si="4"/>
        <v>14420</v>
      </c>
      <c r="X31" s="46">
        <f t="shared" si="4"/>
        <v>12488</v>
      </c>
    </row>
    <row r="32" spans="1:24" ht="16.5" customHeight="1" x14ac:dyDescent="0.15">
      <c r="A32" s="7">
        <v>29</v>
      </c>
      <c r="B32" s="13">
        <f t="shared" si="0"/>
        <v>1014</v>
      </c>
      <c r="C32" s="13">
        <v>531</v>
      </c>
      <c r="D32" s="13">
        <v>483</v>
      </c>
      <c r="E32" s="16"/>
      <c r="F32" s="7">
        <v>79</v>
      </c>
      <c r="G32" s="13">
        <f t="shared" si="1"/>
        <v>1228</v>
      </c>
      <c r="H32" s="13">
        <v>592</v>
      </c>
      <c r="I32" s="13">
        <v>636</v>
      </c>
      <c r="U32" s="44" t="s">
        <v>40</v>
      </c>
      <c r="V32" s="1">
        <f t="shared" si="3"/>
        <v>29406</v>
      </c>
      <c r="W32" s="46">
        <f t="shared" si="4"/>
        <v>15399</v>
      </c>
      <c r="X32" s="46">
        <f t="shared" si="4"/>
        <v>14007</v>
      </c>
    </row>
    <row r="33" spans="1:24" ht="16.5" customHeight="1" x14ac:dyDescent="0.15">
      <c r="A33" s="8">
        <v>30</v>
      </c>
      <c r="B33" s="11">
        <f t="shared" si="0"/>
        <v>1036</v>
      </c>
      <c r="C33" s="11">
        <v>537</v>
      </c>
      <c r="D33" s="11">
        <v>499</v>
      </c>
      <c r="F33" s="8">
        <v>80</v>
      </c>
      <c r="G33" s="11">
        <f t="shared" si="1"/>
        <v>1052</v>
      </c>
      <c r="H33" s="11">
        <v>522</v>
      </c>
      <c r="I33" s="11">
        <v>530</v>
      </c>
      <c r="U33" s="44" t="s">
        <v>69</v>
      </c>
      <c r="V33" s="1">
        <f t="shared" si="3"/>
        <v>31080</v>
      </c>
      <c r="W33" s="46">
        <f t="shared" si="4"/>
        <v>16110</v>
      </c>
      <c r="X33" s="46">
        <f t="shared" si="4"/>
        <v>14970</v>
      </c>
    </row>
    <row r="34" spans="1:24" ht="16.5" customHeight="1" x14ac:dyDescent="0.15">
      <c r="A34" s="6">
        <v>31</v>
      </c>
      <c r="B34" s="12">
        <f t="shared" si="0"/>
        <v>1083</v>
      </c>
      <c r="C34" s="12">
        <v>557</v>
      </c>
      <c r="D34" s="12">
        <v>526</v>
      </c>
      <c r="F34" s="6">
        <v>81</v>
      </c>
      <c r="G34" s="12">
        <f t="shared" si="1"/>
        <v>965</v>
      </c>
      <c r="H34" s="12">
        <v>446</v>
      </c>
      <c r="I34" s="12">
        <v>519</v>
      </c>
      <c r="U34" s="44" t="s">
        <v>70</v>
      </c>
      <c r="V34" s="1">
        <f t="shared" si="3"/>
        <v>33573</v>
      </c>
      <c r="W34" s="46">
        <f t="shared" si="4"/>
        <v>17267</v>
      </c>
      <c r="X34" s="46">
        <f t="shared" si="4"/>
        <v>16306</v>
      </c>
    </row>
    <row r="35" spans="1:24" ht="16.5" customHeight="1" x14ac:dyDescent="0.15">
      <c r="A35" s="6">
        <v>32</v>
      </c>
      <c r="B35" s="12">
        <f t="shared" si="0"/>
        <v>1110</v>
      </c>
      <c r="C35" s="12">
        <v>546</v>
      </c>
      <c r="D35" s="12">
        <v>564</v>
      </c>
      <c r="F35" s="6">
        <v>82</v>
      </c>
      <c r="G35" s="12">
        <f t="shared" si="1"/>
        <v>758</v>
      </c>
      <c r="H35" s="12">
        <v>341</v>
      </c>
      <c r="I35" s="12">
        <v>417</v>
      </c>
      <c r="U35" s="44" t="s">
        <v>71</v>
      </c>
      <c r="V35" s="1">
        <f t="shared" si="3"/>
        <v>35520</v>
      </c>
      <c r="W35" s="46">
        <f t="shared" si="4"/>
        <v>17472</v>
      </c>
      <c r="X35" s="46">
        <f t="shared" si="4"/>
        <v>18048</v>
      </c>
    </row>
    <row r="36" spans="1:24" ht="16.5" customHeight="1" x14ac:dyDescent="0.15">
      <c r="A36" s="6">
        <v>33</v>
      </c>
      <c r="B36" s="12">
        <f t="shared" si="0"/>
        <v>1142</v>
      </c>
      <c r="C36" s="12">
        <v>551</v>
      </c>
      <c r="D36" s="12">
        <v>591</v>
      </c>
      <c r="F36" s="6">
        <v>83</v>
      </c>
      <c r="G36" s="12">
        <f t="shared" si="1"/>
        <v>697</v>
      </c>
      <c r="H36" s="12">
        <v>312</v>
      </c>
      <c r="I36" s="12">
        <v>385</v>
      </c>
      <c r="U36" s="44" t="s">
        <v>72</v>
      </c>
      <c r="V36" s="1">
        <f t="shared" si="3"/>
        <v>37686</v>
      </c>
      <c r="W36" s="46">
        <f t="shared" si="4"/>
        <v>18183</v>
      </c>
      <c r="X36" s="46">
        <f t="shared" si="4"/>
        <v>19503</v>
      </c>
    </row>
    <row r="37" spans="1:24" ht="16.5" customHeight="1" x14ac:dyDescent="0.15">
      <c r="A37" s="7">
        <v>34</v>
      </c>
      <c r="B37" s="13">
        <f t="shared" si="0"/>
        <v>1174</v>
      </c>
      <c r="C37" s="13">
        <v>613</v>
      </c>
      <c r="D37" s="13">
        <v>561</v>
      </c>
      <c r="F37" s="7">
        <v>84</v>
      </c>
      <c r="G37" s="13">
        <f t="shared" si="1"/>
        <v>664</v>
      </c>
      <c r="H37" s="13">
        <v>255</v>
      </c>
      <c r="I37" s="13">
        <v>409</v>
      </c>
      <c r="U37" s="44" t="s">
        <v>73</v>
      </c>
      <c r="V37" s="1">
        <f t="shared" si="3"/>
        <v>39916</v>
      </c>
      <c r="W37" s="46">
        <f t="shared" si="4"/>
        <v>20842</v>
      </c>
      <c r="X37" s="46">
        <f t="shared" si="4"/>
        <v>19074</v>
      </c>
    </row>
    <row r="38" spans="1:24" ht="16.5" customHeight="1" x14ac:dyDescent="0.15">
      <c r="A38" s="8">
        <v>35</v>
      </c>
      <c r="B38" s="11">
        <f t="shared" si="0"/>
        <v>1228</v>
      </c>
      <c r="C38" s="11">
        <v>637</v>
      </c>
      <c r="D38" s="11">
        <v>591</v>
      </c>
      <c r="F38" s="8">
        <v>85</v>
      </c>
      <c r="G38" s="11">
        <f t="shared" si="1"/>
        <v>541</v>
      </c>
      <c r="H38" s="11">
        <v>197</v>
      </c>
      <c r="I38" s="11">
        <v>344</v>
      </c>
      <c r="U38" s="44" t="s">
        <v>74</v>
      </c>
      <c r="V38" s="1">
        <f t="shared" si="3"/>
        <v>42980</v>
      </c>
      <c r="W38" s="46">
        <f t="shared" si="4"/>
        <v>22295</v>
      </c>
      <c r="X38" s="46">
        <f t="shared" si="4"/>
        <v>20685</v>
      </c>
    </row>
    <row r="39" spans="1:24" ht="16.5" customHeight="1" x14ac:dyDescent="0.15">
      <c r="A39" s="6">
        <v>36</v>
      </c>
      <c r="B39" s="12">
        <f t="shared" si="0"/>
        <v>1221</v>
      </c>
      <c r="C39" s="12">
        <v>627</v>
      </c>
      <c r="D39" s="12">
        <v>594</v>
      </c>
      <c r="F39" s="6">
        <v>86</v>
      </c>
      <c r="G39" s="12">
        <f t="shared" si="1"/>
        <v>494</v>
      </c>
      <c r="H39" s="12">
        <v>197</v>
      </c>
      <c r="I39" s="12">
        <v>297</v>
      </c>
      <c r="U39" s="44" t="s">
        <v>75</v>
      </c>
      <c r="V39" s="1">
        <f t="shared" si="3"/>
        <v>43956</v>
      </c>
      <c r="W39" s="46">
        <f t="shared" si="4"/>
        <v>22572</v>
      </c>
      <c r="X39" s="46">
        <f t="shared" si="4"/>
        <v>21384</v>
      </c>
    </row>
    <row r="40" spans="1:24" ht="16.5" customHeight="1" x14ac:dyDescent="0.15">
      <c r="A40" s="6">
        <v>37</v>
      </c>
      <c r="B40" s="12">
        <f t="shared" si="0"/>
        <v>1323</v>
      </c>
      <c r="C40" s="12">
        <v>718</v>
      </c>
      <c r="D40" s="12">
        <v>605</v>
      </c>
      <c r="F40" s="6">
        <v>87</v>
      </c>
      <c r="G40" s="12">
        <f t="shared" si="1"/>
        <v>439</v>
      </c>
      <c r="H40" s="12">
        <v>165</v>
      </c>
      <c r="I40" s="12">
        <v>274</v>
      </c>
      <c r="U40" s="44" t="s">
        <v>76</v>
      </c>
      <c r="V40" s="1">
        <f t="shared" si="3"/>
        <v>48951</v>
      </c>
      <c r="W40" s="46">
        <f t="shared" si="4"/>
        <v>26566</v>
      </c>
      <c r="X40" s="46">
        <f t="shared" si="4"/>
        <v>22385</v>
      </c>
    </row>
    <row r="41" spans="1:24" ht="16.5" customHeight="1" x14ac:dyDescent="0.15">
      <c r="A41" s="6">
        <v>38</v>
      </c>
      <c r="B41" s="12">
        <f t="shared" si="0"/>
        <v>1434</v>
      </c>
      <c r="C41" s="12">
        <v>758</v>
      </c>
      <c r="D41" s="12">
        <v>676</v>
      </c>
      <c r="F41" s="6">
        <v>88</v>
      </c>
      <c r="G41" s="12">
        <f t="shared" si="1"/>
        <v>380</v>
      </c>
      <c r="H41" s="12">
        <v>117</v>
      </c>
      <c r="I41" s="12">
        <v>263</v>
      </c>
      <c r="U41" s="44" t="s">
        <v>77</v>
      </c>
      <c r="V41" s="1">
        <f t="shared" si="3"/>
        <v>54492</v>
      </c>
      <c r="W41" s="46">
        <f t="shared" si="4"/>
        <v>28804</v>
      </c>
      <c r="X41" s="46">
        <f t="shared" si="4"/>
        <v>25688</v>
      </c>
    </row>
    <row r="42" spans="1:24" ht="16.5" customHeight="1" x14ac:dyDescent="0.15">
      <c r="A42" s="7">
        <v>39</v>
      </c>
      <c r="B42" s="13">
        <f t="shared" si="0"/>
        <v>1373</v>
      </c>
      <c r="C42" s="13">
        <v>710</v>
      </c>
      <c r="D42" s="13">
        <v>663</v>
      </c>
      <c r="F42" s="7">
        <v>89</v>
      </c>
      <c r="G42" s="13">
        <f t="shared" si="1"/>
        <v>327</v>
      </c>
      <c r="H42" s="13">
        <v>103</v>
      </c>
      <c r="I42" s="13">
        <v>224</v>
      </c>
      <c r="U42" s="44" t="s">
        <v>78</v>
      </c>
      <c r="V42" s="1">
        <f t="shared" si="3"/>
        <v>53547</v>
      </c>
      <c r="W42" s="46">
        <f t="shared" si="4"/>
        <v>27690</v>
      </c>
      <c r="X42" s="46">
        <f t="shared" si="4"/>
        <v>25857</v>
      </c>
    </row>
    <row r="43" spans="1:24" ht="16.5" customHeight="1" x14ac:dyDescent="0.15">
      <c r="A43" s="8">
        <v>40</v>
      </c>
      <c r="B43" s="11">
        <f t="shared" si="0"/>
        <v>1436</v>
      </c>
      <c r="C43" s="11">
        <v>723</v>
      </c>
      <c r="D43" s="11">
        <v>713</v>
      </c>
      <c r="F43" s="8">
        <v>90</v>
      </c>
      <c r="G43" s="11">
        <f t="shared" si="1"/>
        <v>282</v>
      </c>
      <c r="H43" s="11">
        <v>82</v>
      </c>
      <c r="I43" s="11">
        <v>200</v>
      </c>
      <c r="U43" s="44" t="s">
        <v>79</v>
      </c>
      <c r="V43" s="1">
        <f t="shared" si="3"/>
        <v>57440</v>
      </c>
      <c r="W43" s="46">
        <f t="shared" si="4"/>
        <v>28920</v>
      </c>
      <c r="X43" s="46">
        <f t="shared" si="4"/>
        <v>28520</v>
      </c>
    </row>
    <row r="44" spans="1:24" ht="16.5" customHeight="1" x14ac:dyDescent="0.15">
      <c r="A44" s="6">
        <v>41</v>
      </c>
      <c r="B44" s="12">
        <f t="shared" si="0"/>
        <v>1587</v>
      </c>
      <c r="C44" s="12">
        <v>838</v>
      </c>
      <c r="D44" s="12">
        <v>749</v>
      </c>
      <c r="F44" s="6">
        <v>91</v>
      </c>
      <c r="G44" s="12">
        <f t="shared" si="1"/>
        <v>243</v>
      </c>
      <c r="H44" s="12">
        <v>75</v>
      </c>
      <c r="I44" s="12">
        <v>168</v>
      </c>
      <c r="U44" s="44" t="s">
        <v>81</v>
      </c>
      <c r="V44" s="1">
        <f t="shared" si="3"/>
        <v>65067</v>
      </c>
      <c r="W44" s="46">
        <f t="shared" si="4"/>
        <v>34358</v>
      </c>
      <c r="X44" s="46">
        <f t="shared" si="4"/>
        <v>30709</v>
      </c>
    </row>
    <row r="45" spans="1:24" ht="16.5" customHeight="1" x14ac:dyDescent="0.15">
      <c r="A45" s="6">
        <v>42</v>
      </c>
      <c r="B45" s="12">
        <f t="shared" si="0"/>
        <v>1705</v>
      </c>
      <c r="C45" s="12">
        <v>910</v>
      </c>
      <c r="D45" s="12">
        <v>795</v>
      </c>
      <c r="F45" s="6">
        <v>92</v>
      </c>
      <c r="G45" s="12">
        <f t="shared" si="1"/>
        <v>193</v>
      </c>
      <c r="H45" s="12">
        <v>50</v>
      </c>
      <c r="I45" s="12">
        <v>143</v>
      </c>
      <c r="U45" s="44" t="s">
        <v>82</v>
      </c>
      <c r="V45" s="1">
        <f t="shared" si="3"/>
        <v>71610</v>
      </c>
      <c r="W45" s="46">
        <f t="shared" si="4"/>
        <v>38220</v>
      </c>
      <c r="X45" s="46">
        <f t="shared" si="4"/>
        <v>33390</v>
      </c>
    </row>
    <row r="46" spans="1:24" ht="16.5" customHeight="1" x14ac:dyDescent="0.15">
      <c r="A46" s="6">
        <v>43</v>
      </c>
      <c r="B46" s="12">
        <f t="shared" si="0"/>
        <v>1755</v>
      </c>
      <c r="C46" s="12">
        <v>913</v>
      </c>
      <c r="D46" s="12">
        <v>842</v>
      </c>
      <c r="F46" s="6">
        <v>93</v>
      </c>
      <c r="G46" s="12">
        <f t="shared" si="1"/>
        <v>142</v>
      </c>
      <c r="H46" s="12">
        <v>36</v>
      </c>
      <c r="I46" s="12">
        <v>106</v>
      </c>
      <c r="U46" s="44" t="s">
        <v>83</v>
      </c>
      <c r="V46" s="1">
        <f t="shared" si="3"/>
        <v>75465</v>
      </c>
      <c r="W46" s="46">
        <f t="shared" si="4"/>
        <v>39259</v>
      </c>
      <c r="X46" s="46">
        <f t="shared" si="4"/>
        <v>36206</v>
      </c>
    </row>
    <row r="47" spans="1:24" ht="16.5" customHeight="1" x14ac:dyDescent="0.15">
      <c r="A47" s="7">
        <v>44</v>
      </c>
      <c r="B47" s="13">
        <f t="shared" si="0"/>
        <v>1754</v>
      </c>
      <c r="C47" s="13">
        <v>913</v>
      </c>
      <c r="D47" s="13">
        <v>841</v>
      </c>
      <c r="F47" s="7">
        <v>94</v>
      </c>
      <c r="G47" s="13">
        <f t="shared" si="1"/>
        <v>105</v>
      </c>
      <c r="H47" s="13">
        <v>18</v>
      </c>
      <c r="I47" s="13">
        <v>87</v>
      </c>
      <c r="U47" s="44" t="s">
        <v>84</v>
      </c>
      <c r="V47" s="1">
        <f t="shared" si="3"/>
        <v>77176</v>
      </c>
      <c r="W47" s="46">
        <f t="shared" si="4"/>
        <v>40172</v>
      </c>
      <c r="X47" s="46">
        <f t="shared" si="4"/>
        <v>37004</v>
      </c>
    </row>
    <row r="48" spans="1:24" ht="16.5" customHeight="1" x14ac:dyDescent="0.15">
      <c r="A48" s="8">
        <v>45</v>
      </c>
      <c r="B48" s="11">
        <f t="shared" si="0"/>
        <v>1601</v>
      </c>
      <c r="C48" s="11">
        <v>854</v>
      </c>
      <c r="D48" s="11">
        <v>747</v>
      </c>
      <c r="F48" s="8">
        <v>95</v>
      </c>
      <c r="G48" s="11">
        <f t="shared" si="1"/>
        <v>89</v>
      </c>
      <c r="H48" s="11">
        <v>12</v>
      </c>
      <c r="I48" s="11">
        <v>77</v>
      </c>
      <c r="L48" s="29"/>
      <c r="M48" s="29"/>
      <c r="N48" s="29"/>
      <c r="U48" s="44" t="s">
        <v>85</v>
      </c>
      <c r="V48" s="1">
        <f t="shared" si="3"/>
        <v>72045</v>
      </c>
      <c r="W48" s="46">
        <f t="shared" si="4"/>
        <v>38430</v>
      </c>
      <c r="X48" s="46">
        <f t="shared" si="4"/>
        <v>33615</v>
      </c>
    </row>
    <row r="49" spans="1:24" ht="16.5" customHeight="1" x14ac:dyDescent="0.15">
      <c r="A49" s="6">
        <v>46</v>
      </c>
      <c r="B49" s="12">
        <f t="shared" si="0"/>
        <v>1645</v>
      </c>
      <c r="C49" s="12">
        <v>893</v>
      </c>
      <c r="D49" s="12">
        <v>752</v>
      </c>
      <c r="F49" s="6">
        <v>96</v>
      </c>
      <c r="G49" s="12">
        <f t="shared" si="1"/>
        <v>89</v>
      </c>
      <c r="H49" s="12">
        <v>11</v>
      </c>
      <c r="I49" s="12">
        <v>78</v>
      </c>
      <c r="L49" s="29"/>
      <c r="M49" s="29"/>
      <c r="N49" s="29"/>
      <c r="U49" s="44" t="s">
        <v>86</v>
      </c>
      <c r="V49" s="1">
        <f t="shared" si="3"/>
        <v>75670</v>
      </c>
      <c r="W49" s="46">
        <f t="shared" si="4"/>
        <v>41078</v>
      </c>
      <c r="X49" s="46">
        <f t="shared" si="4"/>
        <v>34592</v>
      </c>
    </row>
    <row r="50" spans="1:24" ht="16.5" customHeight="1" x14ac:dyDescent="0.15">
      <c r="A50" s="6">
        <v>47</v>
      </c>
      <c r="B50" s="12">
        <f t="shared" si="0"/>
        <v>1533</v>
      </c>
      <c r="C50" s="12">
        <v>848</v>
      </c>
      <c r="D50" s="12">
        <v>685</v>
      </c>
      <c r="F50" s="6">
        <v>97</v>
      </c>
      <c r="G50" s="12">
        <f t="shared" si="1"/>
        <v>37</v>
      </c>
      <c r="H50" s="12">
        <v>8</v>
      </c>
      <c r="I50" s="12">
        <v>29</v>
      </c>
      <c r="L50" s="29"/>
      <c r="M50" s="29"/>
      <c r="N50" s="29"/>
      <c r="U50" s="44" t="s">
        <v>87</v>
      </c>
      <c r="V50" s="1">
        <f t="shared" si="3"/>
        <v>72051</v>
      </c>
      <c r="W50" s="46">
        <f t="shared" si="4"/>
        <v>39856</v>
      </c>
      <c r="X50" s="46">
        <f t="shared" si="4"/>
        <v>32195</v>
      </c>
    </row>
    <row r="51" spans="1:24" ht="16.5" customHeight="1" x14ac:dyDescent="0.15">
      <c r="A51" s="6">
        <v>48</v>
      </c>
      <c r="B51" s="12">
        <f t="shared" si="0"/>
        <v>1521</v>
      </c>
      <c r="C51" s="12">
        <v>785</v>
      </c>
      <c r="D51" s="12">
        <v>736</v>
      </c>
      <c r="F51" s="6">
        <v>98</v>
      </c>
      <c r="G51" s="12">
        <f t="shared" si="1"/>
        <v>46</v>
      </c>
      <c r="H51" s="12">
        <v>6</v>
      </c>
      <c r="I51" s="12">
        <v>40</v>
      </c>
      <c r="L51" s="29"/>
      <c r="M51" s="29"/>
      <c r="N51" s="29"/>
      <c r="U51" s="44" t="s">
        <v>88</v>
      </c>
      <c r="V51" s="1">
        <f t="shared" si="3"/>
        <v>73008</v>
      </c>
      <c r="W51" s="46">
        <f t="shared" si="4"/>
        <v>37680</v>
      </c>
      <c r="X51" s="46">
        <f t="shared" si="4"/>
        <v>35328</v>
      </c>
    </row>
    <row r="52" spans="1:24" ht="16.5" customHeight="1" x14ac:dyDescent="0.15">
      <c r="A52" s="7">
        <v>49</v>
      </c>
      <c r="B52" s="13">
        <f t="shared" si="0"/>
        <v>1571</v>
      </c>
      <c r="C52" s="13">
        <v>823</v>
      </c>
      <c r="D52" s="13">
        <v>748</v>
      </c>
      <c r="F52" s="7">
        <v>99</v>
      </c>
      <c r="G52" s="13">
        <f t="shared" si="1"/>
        <v>28</v>
      </c>
      <c r="H52" s="13">
        <v>4</v>
      </c>
      <c r="I52" s="13">
        <v>24</v>
      </c>
      <c r="L52" s="29"/>
      <c r="M52" s="29"/>
      <c r="N52" s="29"/>
      <c r="U52" s="44" t="s">
        <v>89</v>
      </c>
      <c r="V52" s="1">
        <f t="shared" si="3"/>
        <v>76979</v>
      </c>
      <c r="W52" s="46">
        <f t="shared" si="4"/>
        <v>40327</v>
      </c>
      <c r="X52" s="46">
        <f t="shared" si="4"/>
        <v>36652</v>
      </c>
    </row>
    <row r="53" spans="1:24" ht="16.5" customHeight="1" x14ac:dyDescent="0.15">
      <c r="U53" s="44" t="s">
        <v>90</v>
      </c>
      <c r="V53" s="1">
        <f t="shared" ref="V53:V102" si="5">G3*F3</f>
        <v>54350</v>
      </c>
      <c r="W53" s="1">
        <f t="shared" ref="W53:X102" si="6">$F3*H3</f>
        <v>28850</v>
      </c>
      <c r="X53" s="1">
        <f t="shared" si="6"/>
        <v>25500</v>
      </c>
    </row>
    <row r="54" spans="1:24" ht="16.5" customHeight="1" x14ac:dyDescent="0.15">
      <c r="U54" s="44" t="s">
        <v>91</v>
      </c>
      <c r="V54" s="1">
        <f t="shared" si="5"/>
        <v>72675</v>
      </c>
      <c r="W54" s="1">
        <f t="shared" si="6"/>
        <v>37842</v>
      </c>
      <c r="X54" s="1">
        <f t="shared" si="6"/>
        <v>34833</v>
      </c>
    </row>
    <row r="55" spans="1:24" ht="16.5" customHeight="1" x14ac:dyDescent="0.15">
      <c r="U55" s="44" t="s">
        <v>92</v>
      </c>
      <c r="V55" s="1">
        <f t="shared" si="5"/>
        <v>67028</v>
      </c>
      <c r="W55" s="1">
        <f t="shared" si="6"/>
        <v>33644</v>
      </c>
      <c r="X55" s="1">
        <f t="shared" si="6"/>
        <v>33384</v>
      </c>
    </row>
    <row r="56" spans="1:24" ht="16.5" customHeight="1" x14ac:dyDescent="0.15">
      <c r="U56" s="44" t="s">
        <v>93</v>
      </c>
      <c r="V56" s="1">
        <f t="shared" si="5"/>
        <v>66992</v>
      </c>
      <c r="W56" s="1">
        <f t="shared" si="6"/>
        <v>34185</v>
      </c>
      <c r="X56" s="1">
        <f t="shared" si="6"/>
        <v>32807</v>
      </c>
    </row>
    <row r="57" spans="1:24" ht="16.5" customHeight="1" x14ac:dyDescent="0.15">
      <c r="U57" s="44" t="s">
        <v>94</v>
      </c>
      <c r="V57" s="1">
        <f t="shared" si="5"/>
        <v>67500</v>
      </c>
      <c r="W57" s="1">
        <f t="shared" si="6"/>
        <v>33264</v>
      </c>
      <c r="X57" s="1">
        <f t="shared" si="6"/>
        <v>34236</v>
      </c>
    </row>
    <row r="58" spans="1:24" ht="16.5" customHeight="1" x14ac:dyDescent="0.15">
      <c r="U58" s="44" t="s">
        <v>95</v>
      </c>
      <c r="V58" s="1">
        <f t="shared" si="5"/>
        <v>62920</v>
      </c>
      <c r="W58" s="1">
        <f t="shared" si="6"/>
        <v>30745</v>
      </c>
      <c r="X58" s="1">
        <f t="shared" si="6"/>
        <v>32175</v>
      </c>
    </row>
    <row r="59" spans="1:24" ht="16.5" customHeight="1" x14ac:dyDescent="0.15">
      <c r="U59" s="44" t="s">
        <v>96</v>
      </c>
      <c r="V59" s="1">
        <f t="shared" si="5"/>
        <v>61712</v>
      </c>
      <c r="W59" s="1">
        <f t="shared" si="6"/>
        <v>30072</v>
      </c>
      <c r="X59" s="1">
        <f t="shared" si="6"/>
        <v>31640</v>
      </c>
    </row>
    <row r="60" spans="1:24" ht="16.5" customHeight="1" x14ac:dyDescent="0.15">
      <c r="U60" s="44" t="s">
        <v>97</v>
      </c>
      <c r="V60" s="1">
        <f t="shared" si="5"/>
        <v>70281</v>
      </c>
      <c r="W60" s="1">
        <f t="shared" si="6"/>
        <v>36195</v>
      </c>
      <c r="X60" s="1">
        <f t="shared" si="6"/>
        <v>34086</v>
      </c>
    </row>
    <row r="61" spans="1:24" ht="16.5" customHeight="1" x14ac:dyDescent="0.15">
      <c r="U61" s="44" t="s">
        <v>99</v>
      </c>
      <c r="V61" s="1">
        <f t="shared" si="5"/>
        <v>71108</v>
      </c>
      <c r="W61" s="1">
        <f t="shared" si="6"/>
        <v>33524</v>
      </c>
      <c r="X61" s="1">
        <f t="shared" si="6"/>
        <v>37584</v>
      </c>
    </row>
    <row r="62" spans="1:24" ht="16.5" customHeight="1" x14ac:dyDescent="0.15">
      <c r="U62" s="44" t="s">
        <v>1</v>
      </c>
      <c r="V62" s="1">
        <f t="shared" si="5"/>
        <v>70387</v>
      </c>
      <c r="W62" s="1">
        <f t="shared" si="6"/>
        <v>34102</v>
      </c>
      <c r="X62" s="1">
        <f t="shared" si="6"/>
        <v>36285</v>
      </c>
    </row>
    <row r="63" spans="1:24" ht="16.5" customHeight="1" x14ac:dyDescent="0.15">
      <c r="U63" s="44" t="s">
        <v>100</v>
      </c>
      <c r="V63" s="1">
        <f t="shared" si="5"/>
        <v>78480</v>
      </c>
      <c r="W63" s="1">
        <f t="shared" si="6"/>
        <v>37320</v>
      </c>
      <c r="X63" s="1">
        <f t="shared" si="6"/>
        <v>41160</v>
      </c>
    </row>
    <row r="64" spans="1:24" ht="16.5" customHeight="1" x14ac:dyDescent="0.15">
      <c r="U64" s="44" t="s">
        <v>101</v>
      </c>
      <c r="V64" s="1">
        <f t="shared" si="5"/>
        <v>82167</v>
      </c>
      <c r="W64" s="1">
        <f t="shared" si="6"/>
        <v>38796</v>
      </c>
      <c r="X64" s="1">
        <f t="shared" si="6"/>
        <v>43371</v>
      </c>
    </row>
    <row r="65" spans="21:24" ht="16.5" customHeight="1" x14ac:dyDescent="0.15">
      <c r="U65" s="44" t="s">
        <v>102</v>
      </c>
      <c r="V65" s="1">
        <f t="shared" si="5"/>
        <v>95976</v>
      </c>
      <c r="W65" s="1">
        <f t="shared" si="6"/>
        <v>44578</v>
      </c>
      <c r="X65" s="1">
        <f t="shared" si="6"/>
        <v>51398</v>
      </c>
    </row>
    <row r="66" spans="21:24" ht="16.5" customHeight="1" x14ac:dyDescent="0.15">
      <c r="U66" s="44" t="s">
        <v>103</v>
      </c>
      <c r="V66" s="1">
        <f t="shared" si="5"/>
        <v>96705</v>
      </c>
      <c r="W66" s="1">
        <f t="shared" si="6"/>
        <v>45108</v>
      </c>
      <c r="X66" s="1">
        <f t="shared" si="6"/>
        <v>51597</v>
      </c>
    </row>
    <row r="67" spans="21:24" ht="16.5" customHeight="1" x14ac:dyDescent="0.15">
      <c r="U67" s="44" t="s">
        <v>104</v>
      </c>
      <c r="V67" s="1">
        <f t="shared" si="5"/>
        <v>109248</v>
      </c>
      <c r="W67" s="1">
        <f t="shared" si="6"/>
        <v>51008</v>
      </c>
      <c r="X67" s="1">
        <f t="shared" si="6"/>
        <v>58240</v>
      </c>
    </row>
    <row r="68" spans="21:24" ht="16.5" customHeight="1" x14ac:dyDescent="0.15">
      <c r="U68" s="44" t="s">
        <v>105</v>
      </c>
      <c r="V68" s="1">
        <f t="shared" si="5"/>
        <v>119080</v>
      </c>
      <c r="W68" s="1">
        <f t="shared" si="6"/>
        <v>53820</v>
      </c>
      <c r="X68" s="1">
        <f t="shared" si="6"/>
        <v>65260</v>
      </c>
    </row>
    <row r="69" spans="21:24" ht="16.5" customHeight="1" x14ac:dyDescent="0.15">
      <c r="U69" s="44" t="s">
        <v>106</v>
      </c>
      <c r="V69" s="1">
        <f t="shared" si="5"/>
        <v>133122</v>
      </c>
      <c r="W69" s="1">
        <f t="shared" si="6"/>
        <v>64218</v>
      </c>
      <c r="X69" s="1">
        <f t="shared" si="6"/>
        <v>68904</v>
      </c>
    </row>
    <row r="70" spans="21:24" ht="16.5" customHeight="1" x14ac:dyDescent="0.15">
      <c r="U70" s="44" t="s">
        <v>107</v>
      </c>
      <c r="V70" s="1">
        <f t="shared" si="5"/>
        <v>152492</v>
      </c>
      <c r="W70" s="1">
        <f t="shared" si="6"/>
        <v>72427</v>
      </c>
      <c r="X70" s="1">
        <f t="shared" si="6"/>
        <v>80065</v>
      </c>
    </row>
    <row r="71" spans="21:24" ht="16.5" customHeight="1" x14ac:dyDescent="0.15">
      <c r="U71" s="44" t="s">
        <v>108</v>
      </c>
      <c r="V71" s="1">
        <f t="shared" si="5"/>
        <v>159052</v>
      </c>
      <c r="W71" s="1">
        <f t="shared" si="6"/>
        <v>74596</v>
      </c>
      <c r="X71" s="1">
        <f t="shared" si="6"/>
        <v>84456</v>
      </c>
    </row>
    <row r="72" spans="21:24" ht="16.5" customHeight="1" x14ac:dyDescent="0.15">
      <c r="U72" s="44" t="s">
        <v>109</v>
      </c>
      <c r="V72" s="1">
        <f t="shared" si="5"/>
        <v>165462</v>
      </c>
      <c r="W72" s="1">
        <f t="shared" si="6"/>
        <v>73485</v>
      </c>
      <c r="X72" s="1">
        <f t="shared" si="6"/>
        <v>91977</v>
      </c>
    </row>
    <row r="73" spans="21:24" ht="16.5" customHeight="1" x14ac:dyDescent="0.15">
      <c r="U73" s="44" t="s">
        <v>110</v>
      </c>
      <c r="V73" s="1">
        <f t="shared" si="5"/>
        <v>122010</v>
      </c>
      <c r="W73" s="1">
        <f t="shared" si="6"/>
        <v>60900</v>
      </c>
      <c r="X73" s="1">
        <f t="shared" si="6"/>
        <v>61110</v>
      </c>
    </row>
    <row r="74" spans="21:24" ht="16.5" customHeight="1" x14ac:dyDescent="0.15">
      <c r="U74" s="44" t="s">
        <v>111</v>
      </c>
      <c r="V74" s="1">
        <f t="shared" si="5"/>
        <v>107849</v>
      </c>
      <c r="W74" s="1">
        <f t="shared" si="6"/>
        <v>50126</v>
      </c>
      <c r="X74" s="1">
        <f t="shared" si="6"/>
        <v>57723</v>
      </c>
    </row>
    <row r="75" spans="21:24" ht="16.5" customHeight="1" x14ac:dyDescent="0.15">
      <c r="U75" s="44" t="s">
        <v>80</v>
      </c>
      <c r="V75" s="1">
        <f t="shared" si="5"/>
        <v>138816</v>
      </c>
      <c r="W75" s="1">
        <f t="shared" si="6"/>
        <v>66816</v>
      </c>
      <c r="X75" s="1">
        <f t="shared" si="6"/>
        <v>72000</v>
      </c>
    </row>
    <row r="76" spans="21:24" ht="16.5" customHeight="1" x14ac:dyDescent="0.15">
      <c r="U76" s="44" t="s">
        <v>112</v>
      </c>
      <c r="V76" s="1">
        <f t="shared" si="5"/>
        <v>146219</v>
      </c>
      <c r="W76" s="1">
        <f t="shared" si="6"/>
        <v>70445</v>
      </c>
      <c r="X76" s="1">
        <f t="shared" si="6"/>
        <v>75774</v>
      </c>
    </row>
    <row r="77" spans="21:24" ht="16.5" customHeight="1" x14ac:dyDescent="0.15">
      <c r="U77" s="44" t="s">
        <v>113</v>
      </c>
      <c r="V77" s="1">
        <f t="shared" si="5"/>
        <v>141266</v>
      </c>
      <c r="W77" s="1">
        <f t="shared" si="6"/>
        <v>67192</v>
      </c>
      <c r="X77" s="1">
        <f t="shared" si="6"/>
        <v>74074</v>
      </c>
    </row>
    <row r="78" spans="21:24" ht="16.5" customHeight="1" x14ac:dyDescent="0.15">
      <c r="U78" s="44" t="s">
        <v>114</v>
      </c>
      <c r="V78" s="1">
        <f t="shared" si="5"/>
        <v>138225</v>
      </c>
      <c r="W78" s="1">
        <f t="shared" si="6"/>
        <v>67275</v>
      </c>
      <c r="X78" s="1">
        <f t="shared" si="6"/>
        <v>70950</v>
      </c>
    </row>
    <row r="79" spans="21:24" ht="16.5" customHeight="1" x14ac:dyDescent="0.15">
      <c r="U79" s="44" t="s">
        <v>9</v>
      </c>
      <c r="V79" s="1">
        <f t="shared" si="5"/>
        <v>121296</v>
      </c>
      <c r="W79" s="1">
        <f t="shared" si="6"/>
        <v>61560</v>
      </c>
      <c r="X79" s="1">
        <f t="shared" si="6"/>
        <v>59736</v>
      </c>
    </row>
    <row r="80" spans="21:24" ht="16.5" customHeight="1" x14ac:dyDescent="0.15">
      <c r="U80" s="44" t="s">
        <v>115</v>
      </c>
      <c r="V80" s="1">
        <f t="shared" si="5"/>
        <v>102025</v>
      </c>
      <c r="W80" s="1">
        <f t="shared" si="6"/>
        <v>47586</v>
      </c>
      <c r="X80" s="1">
        <f t="shared" si="6"/>
        <v>54439</v>
      </c>
    </row>
    <row r="81" spans="21:24" ht="16.5" customHeight="1" x14ac:dyDescent="0.15">
      <c r="U81" s="44" t="s">
        <v>41</v>
      </c>
      <c r="V81" s="1">
        <f t="shared" si="5"/>
        <v>97578</v>
      </c>
      <c r="W81" s="1">
        <f t="shared" si="6"/>
        <v>50154</v>
      </c>
      <c r="X81" s="1">
        <f t="shared" si="6"/>
        <v>47424</v>
      </c>
    </row>
    <row r="82" spans="21:24" ht="16.5" customHeight="1" x14ac:dyDescent="0.15">
      <c r="U82" s="44" t="s">
        <v>117</v>
      </c>
      <c r="V82" s="1">
        <f t="shared" si="5"/>
        <v>97012</v>
      </c>
      <c r="W82" s="1">
        <f t="shared" si="6"/>
        <v>46768</v>
      </c>
      <c r="X82" s="1">
        <f t="shared" si="6"/>
        <v>50244</v>
      </c>
    </row>
    <row r="83" spans="21:24" ht="16.5" customHeight="1" x14ac:dyDescent="0.15">
      <c r="U83" s="44" t="s">
        <v>118</v>
      </c>
      <c r="V83" s="1">
        <f t="shared" si="5"/>
        <v>84160</v>
      </c>
      <c r="W83" s="1">
        <f t="shared" si="6"/>
        <v>41760</v>
      </c>
      <c r="X83" s="1">
        <f t="shared" si="6"/>
        <v>42400</v>
      </c>
    </row>
    <row r="84" spans="21:24" ht="16.5" customHeight="1" x14ac:dyDescent="0.15">
      <c r="U84" s="44" t="s">
        <v>119</v>
      </c>
      <c r="V84" s="1">
        <f t="shared" si="5"/>
        <v>78165</v>
      </c>
      <c r="W84" s="1">
        <f t="shared" si="6"/>
        <v>36126</v>
      </c>
      <c r="X84" s="1">
        <f t="shared" si="6"/>
        <v>42039</v>
      </c>
    </row>
    <row r="85" spans="21:24" ht="16.5" customHeight="1" x14ac:dyDescent="0.15">
      <c r="U85" s="44" t="s">
        <v>120</v>
      </c>
      <c r="V85" s="1">
        <f t="shared" si="5"/>
        <v>62156</v>
      </c>
      <c r="W85" s="1">
        <f t="shared" si="6"/>
        <v>27962</v>
      </c>
      <c r="X85" s="1">
        <f t="shared" si="6"/>
        <v>34194</v>
      </c>
    </row>
    <row r="86" spans="21:24" ht="16.5" customHeight="1" x14ac:dyDescent="0.15">
      <c r="U86" s="44" t="s">
        <v>121</v>
      </c>
      <c r="V86" s="1">
        <f t="shared" si="5"/>
        <v>57851</v>
      </c>
      <c r="W86" s="1">
        <f t="shared" si="6"/>
        <v>25896</v>
      </c>
      <c r="X86" s="1">
        <f t="shared" si="6"/>
        <v>31955</v>
      </c>
    </row>
    <row r="87" spans="21:24" ht="16.5" customHeight="1" x14ac:dyDescent="0.15">
      <c r="U87" s="44" t="s">
        <v>122</v>
      </c>
      <c r="V87" s="1">
        <f t="shared" si="5"/>
        <v>55776</v>
      </c>
      <c r="W87" s="1">
        <f t="shared" si="6"/>
        <v>21420</v>
      </c>
      <c r="X87" s="1">
        <f t="shared" si="6"/>
        <v>34356</v>
      </c>
    </row>
    <row r="88" spans="21:24" ht="16.5" customHeight="1" x14ac:dyDescent="0.15">
      <c r="U88" s="44" t="s">
        <v>123</v>
      </c>
      <c r="V88" s="1">
        <f t="shared" si="5"/>
        <v>45985</v>
      </c>
      <c r="W88" s="1">
        <f t="shared" si="6"/>
        <v>16745</v>
      </c>
      <c r="X88" s="1">
        <f t="shared" si="6"/>
        <v>29240</v>
      </c>
    </row>
    <row r="89" spans="21:24" ht="16.5" customHeight="1" x14ac:dyDescent="0.15">
      <c r="U89" s="44" t="s">
        <v>124</v>
      </c>
      <c r="V89" s="1">
        <f t="shared" si="5"/>
        <v>42484</v>
      </c>
      <c r="W89" s="1">
        <f t="shared" si="6"/>
        <v>16942</v>
      </c>
      <c r="X89" s="1">
        <f t="shared" si="6"/>
        <v>25542</v>
      </c>
    </row>
    <row r="90" spans="21:24" ht="16.5" customHeight="1" x14ac:dyDescent="0.15">
      <c r="U90" s="44" t="s">
        <v>125</v>
      </c>
      <c r="V90" s="1">
        <f t="shared" si="5"/>
        <v>38193</v>
      </c>
      <c r="W90" s="1">
        <f t="shared" si="6"/>
        <v>14355</v>
      </c>
      <c r="X90" s="1">
        <f t="shared" si="6"/>
        <v>23838</v>
      </c>
    </row>
    <row r="91" spans="21:24" ht="16.5" customHeight="1" x14ac:dyDescent="0.15">
      <c r="U91" s="44" t="s">
        <v>126</v>
      </c>
      <c r="V91" s="1">
        <f t="shared" si="5"/>
        <v>33440</v>
      </c>
      <c r="W91" s="1">
        <f t="shared" si="6"/>
        <v>10296</v>
      </c>
      <c r="X91" s="1">
        <f t="shared" si="6"/>
        <v>23144</v>
      </c>
    </row>
    <row r="92" spans="21:24" ht="16.5" customHeight="1" x14ac:dyDescent="0.15">
      <c r="U92" s="44" t="s">
        <v>127</v>
      </c>
      <c r="V92" s="1">
        <f t="shared" si="5"/>
        <v>29103</v>
      </c>
      <c r="W92" s="1">
        <f t="shared" si="6"/>
        <v>9167</v>
      </c>
      <c r="X92" s="1">
        <f t="shared" si="6"/>
        <v>19936</v>
      </c>
    </row>
    <row r="93" spans="21:24" ht="16.5" customHeight="1" x14ac:dyDescent="0.15">
      <c r="U93" s="44" t="s">
        <v>128</v>
      </c>
      <c r="V93" s="1">
        <f t="shared" si="5"/>
        <v>25380</v>
      </c>
      <c r="W93" s="1">
        <f t="shared" si="6"/>
        <v>7380</v>
      </c>
      <c r="X93" s="1">
        <f t="shared" si="6"/>
        <v>18000</v>
      </c>
    </row>
    <row r="94" spans="21:24" ht="16.5" customHeight="1" x14ac:dyDescent="0.15">
      <c r="U94" s="44" t="s">
        <v>129</v>
      </c>
      <c r="V94" s="1">
        <f t="shared" si="5"/>
        <v>22113</v>
      </c>
      <c r="W94" s="1">
        <f t="shared" si="6"/>
        <v>6825</v>
      </c>
      <c r="X94" s="1">
        <f t="shared" si="6"/>
        <v>15288</v>
      </c>
    </row>
    <row r="95" spans="21:24" ht="16.5" customHeight="1" x14ac:dyDescent="0.15">
      <c r="U95" s="44" t="s">
        <v>130</v>
      </c>
      <c r="V95" s="1">
        <f t="shared" si="5"/>
        <v>17756</v>
      </c>
      <c r="W95" s="1">
        <f t="shared" si="6"/>
        <v>4600</v>
      </c>
      <c r="X95" s="1">
        <f t="shared" si="6"/>
        <v>13156</v>
      </c>
    </row>
    <row r="96" spans="21:24" ht="16.5" customHeight="1" x14ac:dyDescent="0.15">
      <c r="U96" s="44" t="s">
        <v>131</v>
      </c>
      <c r="V96" s="1">
        <f t="shared" si="5"/>
        <v>13206</v>
      </c>
      <c r="W96" s="1">
        <f t="shared" si="6"/>
        <v>3348</v>
      </c>
      <c r="X96" s="1">
        <f t="shared" si="6"/>
        <v>9858</v>
      </c>
    </row>
    <row r="97" spans="21:24" ht="16.5" customHeight="1" x14ac:dyDescent="0.15">
      <c r="U97" s="44" t="s">
        <v>132</v>
      </c>
      <c r="V97" s="1">
        <f t="shared" si="5"/>
        <v>9870</v>
      </c>
      <c r="W97" s="1">
        <f t="shared" si="6"/>
        <v>1692</v>
      </c>
      <c r="X97" s="1">
        <f t="shared" si="6"/>
        <v>8178</v>
      </c>
    </row>
    <row r="98" spans="21:24" ht="16.5" customHeight="1" x14ac:dyDescent="0.15">
      <c r="U98" s="44" t="s">
        <v>133</v>
      </c>
      <c r="V98" s="1">
        <f t="shared" si="5"/>
        <v>8455</v>
      </c>
      <c r="W98" s="1">
        <f t="shared" si="6"/>
        <v>1140</v>
      </c>
      <c r="X98" s="1">
        <f t="shared" si="6"/>
        <v>7315</v>
      </c>
    </row>
    <row r="99" spans="21:24" ht="16.5" customHeight="1" x14ac:dyDescent="0.15">
      <c r="U99" s="44" t="s">
        <v>134</v>
      </c>
      <c r="V99" s="1">
        <f t="shared" si="5"/>
        <v>8544</v>
      </c>
      <c r="W99" s="1">
        <f t="shared" si="6"/>
        <v>1056</v>
      </c>
      <c r="X99" s="1">
        <f t="shared" si="6"/>
        <v>7488</v>
      </c>
    </row>
    <row r="100" spans="21:24" ht="16.5" customHeight="1" x14ac:dyDescent="0.15">
      <c r="U100" s="44" t="s">
        <v>135</v>
      </c>
      <c r="V100" s="1">
        <f t="shared" si="5"/>
        <v>3589</v>
      </c>
      <c r="W100" s="1">
        <f t="shared" si="6"/>
        <v>776</v>
      </c>
      <c r="X100" s="1">
        <f t="shared" si="6"/>
        <v>2813</v>
      </c>
    </row>
    <row r="101" spans="21:24" ht="16.5" customHeight="1" x14ac:dyDescent="0.15">
      <c r="U101" s="44" t="s">
        <v>136</v>
      </c>
      <c r="V101" s="1">
        <f t="shared" si="5"/>
        <v>4508</v>
      </c>
      <c r="W101" s="1">
        <f t="shared" si="6"/>
        <v>588</v>
      </c>
      <c r="X101" s="1">
        <f t="shared" si="6"/>
        <v>3920</v>
      </c>
    </row>
    <row r="102" spans="21:24" ht="16.5" customHeight="1" x14ac:dyDescent="0.15">
      <c r="U102" s="44" t="s">
        <v>137</v>
      </c>
      <c r="V102" s="1">
        <f t="shared" si="5"/>
        <v>2772</v>
      </c>
      <c r="W102" s="1">
        <f t="shared" si="6"/>
        <v>396</v>
      </c>
      <c r="X102" s="1">
        <f t="shared" si="6"/>
        <v>2376</v>
      </c>
    </row>
    <row r="103" spans="21:24" ht="16.5" customHeight="1" x14ac:dyDescent="0.15">
      <c r="U103" s="44" t="s">
        <v>138</v>
      </c>
      <c r="V103" s="1">
        <f t="shared" ref="V103:V113" si="7">L3*K3</f>
        <v>1700</v>
      </c>
      <c r="W103" s="1">
        <f t="shared" ref="W103:X113" si="8">$K3*M3</f>
        <v>200</v>
      </c>
      <c r="X103" s="1">
        <f t="shared" si="8"/>
        <v>1500</v>
      </c>
    </row>
    <row r="104" spans="21:24" ht="16.5" customHeight="1" x14ac:dyDescent="0.15">
      <c r="U104" s="44" t="s">
        <v>140</v>
      </c>
      <c r="V104" s="1">
        <f t="shared" si="7"/>
        <v>1414</v>
      </c>
      <c r="W104" s="1">
        <f t="shared" si="8"/>
        <v>303</v>
      </c>
      <c r="X104" s="1">
        <f t="shared" si="8"/>
        <v>1111</v>
      </c>
    </row>
    <row r="105" spans="21:24" ht="16.5" customHeight="1" x14ac:dyDescent="0.15">
      <c r="U105" s="44" t="s">
        <v>141</v>
      </c>
      <c r="V105" s="1">
        <f t="shared" si="7"/>
        <v>306</v>
      </c>
      <c r="W105" s="1">
        <f t="shared" si="8"/>
        <v>102</v>
      </c>
      <c r="X105" s="1">
        <f t="shared" si="8"/>
        <v>204</v>
      </c>
    </row>
    <row r="106" spans="21:24" ht="16.5" customHeight="1" x14ac:dyDescent="0.15">
      <c r="U106" s="44" t="s">
        <v>142</v>
      </c>
      <c r="V106" s="1">
        <f t="shared" si="7"/>
        <v>206</v>
      </c>
      <c r="W106" s="1">
        <f t="shared" si="8"/>
        <v>0</v>
      </c>
      <c r="X106" s="1">
        <f t="shared" si="8"/>
        <v>206</v>
      </c>
    </row>
    <row r="107" spans="21:24" ht="16.5" customHeight="1" x14ac:dyDescent="0.15">
      <c r="U107" s="44" t="s">
        <v>143</v>
      </c>
      <c r="V107" s="1">
        <f t="shared" si="7"/>
        <v>312</v>
      </c>
      <c r="W107" s="1">
        <f t="shared" si="8"/>
        <v>104</v>
      </c>
      <c r="X107" s="1">
        <f t="shared" si="8"/>
        <v>208</v>
      </c>
    </row>
    <row r="108" spans="21:24" ht="16.5" customHeight="1" x14ac:dyDescent="0.15">
      <c r="U108" s="44" t="s">
        <v>98</v>
      </c>
      <c r="V108" s="1">
        <f t="shared" si="7"/>
        <v>0</v>
      </c>
      <c r="W108" s="1">
        <f t="shared" si="8"/>
        <v>0</v>
      </c>
      <c r="X108" s="1">
        <f t="shared" si="8"/>
        <v>0</v>
      </c>
    </row>
    <row r="109" spans="21:24" ht="16.5" customHeight="1" x14ac:dyDescent="0.15">
      <c r="U109" s="44" t="s">
        <v>144</v>
      </c>
      <c r="V109" s="1">
        <f t="shared" si="7"/>
        <v>106</v>
      </c>
      <c r="W109" s="1">
        <f t="shared" si="8"/>
        <v>0</v>
      </c>
      <c r="X109" s="1">
        <f t="shared" si="8"/>
        <v>106</v>
      </c>
    </row>
    <row r="110" spans="21:24" ht="16.5" customHeight="1" x14ac:dyDescent="0.15">
      <c r="U110" s="44" t="s">
        <v>145</v>
      </c>
      <c r="V110" s="1">
        <f t="shared" si="7"/>
        <v>0</v>
      </c>
      <c r="W110" s="1">
        <f t="shared" si="8"/>
        <v>0</v>
      </c>
      <c r="X110" s="1">
        <f t="shared" si="8"/>
        <v>0</v>
      </c>
    </row>
    <row r="111" spans="21:24" ht="16.5" customHeight="1" x14ac:dyDescent="0.15">
      <c r="U111" s="44" t="s">
        <v>146</v>
      </c>
      <c r="V111" s="1">
        <f t="shared" si="7"/>
        <v>0</v>
      </c>
      <c r="W111" s="1">
        <f t="shared" si="8"/>
        <v>0</v>
      </c>
      <c r="X111" s="1">
        <f t="shared" si="8"/>
        <v>0</v>
      </c>
    </row>
    <row r="112" spans="21:24" ht="16.5" customHeight="1" x14ac:dyDescent="0.15">
      <c r="U112" s="44" t="s">
        <v>147</v>
      </c>
      <c r="V112" s="1">
        <f t="shared" si="7"/>
        <v>0</v>
      </c>
      <c r="W112" s="1">
        <f t="shared" si="8"/>
        <v>0</v>
      </c>
      <c r="X112" s="1">
        <f t="shared" si="8"/>
        <v>0</v>
      </c>
    </row>
    <row r="113" spans="21:24" ht="16.5" customHeight="1" x14ac:dyDescent="0.15">
      <c r="U113" s="44" t="s">
        <v>139</v>
      </c>
      <c r="V113" s="1">
        <f t="shared" si="7"/>
        <v>0</v>
      </c>
      <c r="W113" s="1">
        <f t="shared" si="8"/>
        <v>0</v>
      </c>
      <c r="X113" s="1">
        <f t="shared" si="8"/>
        <v>0</v>
      </c>
    </row>
    <row r="114" spans="21:24" ht="16.5" customHeight="1" x14ac:dyDescent="0.15">
      <c r="U114" s="44" t="s">
        <v>148</v>
      </c>
      <c r="V114" s="1">
        <f>SUM(V3:V113)</f>
        <v>5251623</v>
      </c>
      <c r="W114" s="1">
        <f>SUM(W3:W113)</f>
        <v>2528730</v>
      </c>
      <c r="X114" s="1">
        <f>SUM(X3:X113)</f>
        <v>2722893</v>
      </c>
    </row>
    <row r="115" spans="21:24" ht="16.5" customHeight="1" x14ac:dyDescent="0.15">
      <c r="U115" s="44" t="s">
        <v>116</v>
      </c>
      <c r="V115" s="45">
        <f>V114/L15</f>
        <v>48.439556891971662</v>
      </c>
      <c r="W115" s="45">
        <f>W114/M15</f>
        <v>47.149649463007158</v>
      </c>
      <c r="X115" s="45">
        <f>X114/N15</f>
        <v>49.702340099299064</v>
      </c>
    </row>
    <row r="116" spans="21:24" ht="16.5" customHeight="1" x14ac:dyDescent="0.15">
      <c r="U116" s="44"/>
    </row>
    <row r="117" spans="21:24" ht="16.5" customHeight="1" x14ac:dyDescent="0.15">
      <c r="U117" s="44"/>
    </row>
    <row r="118" spans="21:24" ht="16.5" customHeight="1" x14ac:dyDescent="0.15">
      <c r="U118" s="44"/>
    </row>
    <row r="119" spans="21:24" ht="16.5" customHeight="1" x14ac:dyDescent="0.15">
      <c r="U119" s="44"/>
    </row>
    <row r="120" spans="21:24" ht="16.5" customHeight="1" x14ac:dyDescent="0.15">
      <c r="U120" s="44"/>
    </row>
    <row r="121" spans="21:24" ht="16.5" customHeight="1" x14ac:dyDescent="0.15">
      <c r="U121" s="44"/>
    </row>
    <row r="122" spans="21:24" ht="16.5" customHeight="1" x14ac:dyDescent="0.15">
      <c r="U122" s="44"/>
    </row>
    <row r="123" spans="21:24" ht="16.5" customHeight="1" x14ac:dyDescent="0.15">
      <c r="U123" s="44"/>
    </row>
    <row r="124" spans="21:24" ht="16.5" customHeight="1" x14ac:dyDescent="0.15">
      <c r="U124" s="44"/>
    </row>
    <row r="125" spans="21:24" ht="16.5" customHeight="1" x14ac:dyDescent="0.15">
      <c r="U125" s="44"/>
    </row>
    <row r="126" spans="21:24" ht="16.5" customHeight="1" x14ac:dyDescent="0.15">
      <c r="U126" s="44"/>
    </row>
    <row r="127" spans="21:24" ht="16.5" customHeight="1" x14ac:dyDescent="0.15">
      <c r="U127" s="44"/>
    </row>
    <row r="128" spans="21:24" ht="16.5" customHeight="1" x14ac:dyDescent="0.15">
      <c r="U128" s="44"/>
    </row>
    <row r="129" spans="21:21" ht="16.5" customHeight="1" x14ac:dyDescent="0.15">
      <c r="U129" s="44"/>
    </row>
    <row r="130" spans="21:21" ht="16.5" customHeight="1" x14ac:dyDescent="0.15">
      <c r="U130" s="44"/>
    </row>
    <row r="131" spans="21:21" ht="16.5" customHeight="1" x14ac:dyDescent="0.15">
      <c r="U131" s="44"/>
    </row>
    <row r="132" spans="21:21" ht="16.5" customHeight="1" x14ac:dyDescent="0.15">
      <c r="U132" s="44"/>
    </row>
    <row r="133" spans="21:21" ht="16.5" customHeight="1" x14ac:dyDescent="0.15">
      <c r="U133" s="44"/>
    </row>
    <row r="134" spans="21:21" ht="16.5" customHeight="1" x14ac:dyDescent="0.15">
      <c r="U134" s="44"/>
    </row>
    <row r="135" spans="21:21" ht="16.5" customHeight="1" x14ac:dyDescent="0.15">
      <c r="U135" s="44"/>
    </row>
    <row r="136" spans="21:21" ht="16.5" customHeight="1" x14ac:dyDescent="0.15">
      <c r="U136" s="44"/>
    </row>
    <row r="137" spans="21:21" ht="16.5" customHeight="1" x14ac:dyDescent="0.15">
      <c r="U137" s="44"/>
    </row>
    <row r="138" spans="21:21" ht="16.5" customHeight="1" x14ac:dyDescent="0.15">
      <c r="U138" s="44"/>
    </row>
    <row r="139" spans="21:21" ht="16.5" customHeight="1" x14ac:dyDescent="0.15">
      <c r="U139" s="44"/>
    </row>
  </sheetData>
  <mergeCells count="2">
    <mergeCell ref="C1:D1"/>
    <mergeCell ref="U1:X1"/>
  </mergeCells>
  <phoneticPr fontId="1"/>
  <pageMargins left="0.78740157480314965" right="0.78740157480314965" top="0.35433070866141736" bottom="0.23622047244094488" header="0.19685039370078741" footer="0.19685039370078741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2"/>
  <sheetViews>
    <sheetView showZeros="0" zoomScale="90" zoomScaleNormal="90" zoomScaleSheetLayoutView="90" workbookViewId="0">
      <selection activeCell="L18" sqref="L18"/>
    </sheetView>
  </sheetViews>
  <sheetFormatPr defaultRowHeight="16.5" customHeight="1" x14ac:dyDescent="0.15"/>
  <cols>
    <col min="1" max="2" width="12.28515625" style="1" customWidth="1"/>
    <col min="3" max="4" width="10.28515625" style="1" customWidth="1"/>
    <col min="5" max="5" width="5.28515625" style="1" customWidth="1"/>
    <col min="6" max="7" width="12.28515625" style="1" customWidth="1"/>
    <col min="8" max="9" width="10.28515625" style="1" customWidth="1"/>
    <col min="10" max="10" width="5.28515625" style="1" customWidth="1"/>
    <col min="11" max="12" width="12.28515625" style="1" customWidth="1"/>
    <col min="13" max="14" width="10.28515625" style="1" customWidth="1"/>
    <col min="15" max="15" width="5.28515625" style="1" customWidth="1"/>
    <col min="16" max="17" width="12.42578125" style="1" customWidth="1"/>
    <col min="18" max="19" width="11.5703125" style="1" customWidth="1"/>
    <col min="20" max="20" width="9.140625" style="1" customWidth="1"/>
    <col min="21" max="16384" width="9.140625" style="1"/>
  </cols>
  <sheetData>
    <row r="1" spans="1:19" ht="21.75" customHeight="1" x14ac:dyDescent="0.25">
      <c r="A1" s="3" t="s">
        <v>39</v>
      </c>
      <c r="B1" s="9"/>
      <c r="C1" s="52">
        <v>42826</v>
      </c>
      <c r="D1" s="52"/>
      <c r="E1" s="15" t="s">
        <v>14</v>
      </c>
      <c r="I1" s="18"/>
    </row>
    <row r="2" spans="1:19" ht="16.5" customHeight="1" x14ac:dyDescent="0.15">
      <c r="A2" s="4" t="s">
        <v>5</v>
      </c>
      <c r="B2" s="10" t="s">
        <v>0</v>
      </c>
      <c r="C2" s="10" t="s">
        <v>24</v>
      </c>
      <c r="D2" s="10" t="s">
        <v>23</v>
      </c>
      <c r="F2" s="4" t="s">
        <v>5</v>
      </c>
      <c r="G2" s="10" t="s">
        <v>0</v>
      </c>
      <c r="H2" s="10" t="s">
        <v>24</v>
      </c>
      <c r="I2" s="10" t="s">
        <v>23</v>
      </c>
      <c r="K2" s="20" t="s">
        <v>5</v>
      </c>
      <c r="L2" s="27" t="s">
        <v>0</v>
      </c>
      <c r="M2" s="27" t="s">
        <v>24</v>
      </c>
      <c r="N2" s="10" t="s">
        <v>23</v>
      </c>
      <c r="P2" s="34" t="s">
        <v>16</v>
      </c>
      <c r="Q2" s="10" t="s">
        <v>0</v>
      </c>
      <c r="R2" s="10" t="s">
        <v>24</v>
      </c>
      <c r="S2" s="10" t="s">
        <v>23</v>
      </c>
    </row>
    <row r="3" spans="1:19" ht="16.5" customHeight="1" x14ac:dyDescent="0.15">
      <c r="A3" s="5" t="s">
        <v>30</v>
      </c>
      <c r="B3" s="11">
        <f>SUM(C3:D3)</f>
        <v>639</v>
      </c>
      <c r="C3" s="11">
        <v>337</v>
      </c>
      <c r="D3" s="11">
        <v>302</v>
      </c>
      <c r="F3" s="8">
        <v>50</v>
      </c>
      <c r="G3" s="11">
        <f>SUM(H3:I3)</f>
        <v>1252</v>
      </c>
      <c r="H3" s="11">
        <v>660</v>
      </c>
      <c r="I3" s="33">
        <v>592</v>
      </c>
      <c r="K3" s="21">
        <v>100</v>
      </c>
      <c r="L3" s="11">
        <f>SUM(M3:N3)</f>
        <v>18</v>
      </c>
      <c r="M3" s="48">
        <v>3</v>
      </c>
      <c r="N3" s="33">
        <v>15</v>
      </c>
      <c r="P3" s="35" t="s">
        <v>21</v>
      </c>
      <c r="Q3" s="11">
        <f>SUM(B3:B7)</f>
        <v>3449</v>
      </c>
      <c r="R3" s="11">
        <f>SUM(C3:C7)</f>
        <v>1771</v>
      </c>
      <c r="S3" s="11">
        <f>SUM(D3:D7)</f>
        <v>1678</v>
      </c>
    </row>
    <row r="4" spans="1:19" ht="16.5" customHeight="1" x14ac:dyDescent="0.15">
      <c r="A4" s="6">
        <v>1</v>
      </c>
      <c r="B4" s="12">
        <f t="shared" ref="B4:B52" si="0">SUM(C4:D4)</f>
        <v>657</v>
      </c>
      <c r="C4" s="12">
        <v>317</v>
      </c>
      <c r="D4" s="12">
        <v>340</v>
      </c>
      <c r="F4" s="6">
        <v>51</v>
      </c>
      <c r="G4" s="12">
        <f t="shared" ref="G4:G52" si="1">SUM(H4:I4)</f>
        <v>1325</v>
      </c>
      <c r="H4" s="12">
        <v>686</v>
      </c>
      <c r="I4" s="12">
        <v>639</v>
      </c>
      <c r="K4" s="22">
        <v>101</v>
      </c>
      <c r="L4" s="12">
        <f>SUM(M4:N4)</f>
        <v>16</v>
      </c>
      <c r="M4" s="49">
        <v>3</v>
      </c>
      <c r="N4" s="33">
        <v>13</v>
      </c>
      <c r="P4" s="36" t="s">
        <v>19</v>
      </c>
      <c r="Q4" s="12">
        <f>SUM(B8:B12)</f>
        <v>3923</v>
      </c>
      <c r="R4" s="12">
        <f>SUM(C8:C12)</f>
        <v>2009</v>
      </c>
      <c r="S4" s="12">
        <f>SUM(D8:D12)</f>
        <v>1914</v>
      </c>
    </row>
    <row r="5" spans="1:19" ht="16.5" customHeight="1" x14ac:dyDescent="0.15">
      <c r="A5" s="6">
        <v>2</v>
      </c>
      <c r="B5" s="12">
        <f t="shared" si="0"/>
        <v>700</v>
      </c>
      <c r="C5" s="12">
        <v>357</v>
      </c>
      <c r="D5" s="12">
        <v>343</v>
      </c>
      <c r="F5" s="6">
        <v>52</v>
      </c>
      <c r="G5" s="12">
        <f t="shared" si="1"/>
        <v>1336</v>
      </c>
      <c r="H5" s="12">
        <v>681</v>
      </c>
      <c r="I5" s="12">
        <v>655</v>
      </c>
      <c r="K5" s="22">
        <v>102</v>
      </c>
      <c r="L5" s="12">
        <f t="shared" ref="L5:L15" si="2">SUM(M5:N5)</f>
        <v>2</v>
      </c>
      <c r="M5" s="49"/>
      <c r="N5" s="33">
        <v>2</v>
      </c>
      <c r="P5" s="36" t="s">
        <v>32</v>
      </c>
      <c r="Q5" s="12">
        <f>SUM(B13:B17)</f>
        <v>4278</v>
      </c>
      <c r="R5" s="12">
        <f>SUM(C13:C17)</f>
        <v>2233</v>
      </c>
      <c r="S5" s="12">
        <f>SUM(D13:D17)</f>
        <v>2045</v>
      </c>
    </row>
    <row r="6" spans="1:19" ht="16.5" customHeight="1" x14ac:dyDescent="0.15">
      <c r="A6" s="6">
        <v>3</v>
      </c>
      <c r="B6" s="12">
        <f t="shared" si="0"/>
        <v>689</v>
      </c>
      <c r="C6" s="12">
        <v>386</v>
      </c>
      <c r="D6" s="12">
        <v>303</v>
      </c>
      <c r="F6" s="6">
        <v>53</v>
      </c>
      <c r="G6" s="12">
        <f t="shared" si="1"/>
        <v>1255</v>
      </c>
      <c r="H6" s="12">
        <v>624</v>
      </c>
      <c r="I6" s="12">
        <v>631</v>
      </c>
      <c r="K6" s="22">
        <v>103</v>
      </c>
      <c r="L6" s="12">
        <f t="shared" si="2"/>
        <v>2</v>
      </c>
      <c r="M6" s="49">
        <v>1</v>
      </c>
      <c r="N6" s="33">
        <v>1</v>
      </c>
      <c r="P6" s="36" t="s">
        <v>38</v>
      </c>
      <c r="Q6" s="12">
        <f>SUM(B18:B22)</f>
        <v>4514</v>
      </c>
      <c r="R6" s="12">
        <f>SUM(C18:C22)</f>
        <v>2295</v>
      </c>
      <c r="S6" s="12">
        <f>SUM(D18:D22)</f>
        <v>2219</v>
      </c>
    </row>
    <row r="7" spans="1:19" ht="16.5" customHeight="1" x14ac:dyDescent="0.15">
      <c r="A7" s="7">
        <v>4</v>
      </c>
      <c r="B7" s="13">
        <f t="shared" si="0"/>
        <v>764</v>
      </c>
      <c r="C7" s="13">
        <v>374</v>
      </c>
      <c r="D7" s="13">
        <v>390</v>
      </c>
      <c r="F7" s="7">
        <v>54</v>
      </c>
      <c r="G7" s="13">
        <f t="shared" si="1"/>
        <v>1241</v>
      </c>
      <c r="H7" s="13">
        <v>629</v>
      </c>
      <c r="I7" s="13">
        <v>612</v>
      </c>
      <c r="K7" s="23">
        <v>104</v>
      </c>
      <c r="L7" s="13">
        <f t="shared" si="2"/>
        <v>3</v>
      </c>
      <c r="M7" s="32"/>
      <c r="N7" s="13">
        <v>3</v>
      </c>
      <c r="P7" s="37" t="s">
        <v>4</v>
      </c>
      <c r="Q7" s="13">
        <f>SUM(B23:B27)</f>
        <v>4771</v>
      </c>
      <c r="R7" s="13">
        <f>SUM(C23:C27)</f>
        <v>2480</v>
      </c>
      <c r="S7" s="13">
        <f>SUM(D23:D27)</f>
        <v>2291</v>
      </c>
    </row>
    <row r="8" spans="1:19" ht="16.5" customHeight="1" x14ac:dyDescent="0.15">
      <c r="A8" s="47">
        <v>5</v>
      </c>
      <c r="B8" s="11">
        <f t="shared" si="0"/>
        <v>742</v>
      </c>
      <c r="C8" s="33">
        <v>386</v>
      </c>
      <c r="D8" s="33">
        <v>356</v>
      </c>
      <c r="F8" s="47">
        <v>55</v>
      </c>
      <c r="G8" s="11">
        <f t="shared" si="1"/>
        <v>1196</v>
      </c>
      <c r="H8" s="33">
        <v>587</v>
      </c>
      <c r="I8" s="33">
        <v>609</v>
      </c>
      <c r="K8" s="24">
        <v>105</v>
      </c>
      <c r="L8" s="11">
        <f t="shared" si="2"/>
        <v>2</v>
      </c>
      <c r="M8" s="31">
        <v>1</v>
      </c>
      <c r="N8" s="33">
        <v>1</v>
      </c>
      <c r="P8" s="35" t="s">
        <v>29</v>
      </c>
      <c r="Q8" s="11">
        <f>SUM(B28:B32)</f>
        <v>4713</v>
      </c>
      <c r="R8" s="11">
        <f>SUM(C28:C32)</f>
        <v>2487</v>
      </c>
      <c r="S8" s="11">
        <f>SUM(D28:D32)</f>
        <v>2226</v>
      </c>
    </row>
    <row r="9" spans="1:19" ht="16.5" customHeight="1" x14ac:dyDescent="0.15">
      <c r="A9" s="6">
        <v>6</v>
      </c>
      <c r="B9" s="12">
        <f t="shared" si="0"/>
        <v>784</v>
      </c>
      <c r="C9" s="12">
        <v>393</v>
      </c>
      <c r="D9" s="12">
        <v>391</v>
      </c>
      <c r="F9" s="6">
        <v>56</v>
      </c>
      <c r="G9" s="12">
        <f t="shared" si="1"/>
        <v>1057</v>
      </c>
      <c r="H9" s="12">
        <v>531</v>
      </c>
      <c r="I9" s="12">
        <v>526</v>
      </c>
      <c r="K9" s="22">
        <v>106</v>
      </c>
      <c r="L9" s="12">
        <f t="shared" si="2"/>
        <v>0</v>
      </c>
      <c r="M9" s="49"/>
      <c r="N9" s="12"/>
      <c r="P9" s="36" t="s">
        <v>25</v>
      </c>
      <c r="Q9" s="12">
        <f>SUM(B33:B37)</f>
        <v>5494</v>
      </c>
      <c r="R9" s="12">
        <f>SUM(C33:C37)</f>
        <v>2779</v>
      </c>
      <c r="S9" s="12">
        <f>SUM(D33:D37)</f>
        <v>2715</v>
      </c>
    </row>
    <row r="10" spans="1:19" ht="16.5" customHeight="1" x14ac:dyDescent="0.15">
      <c r="A10" s="6">
        <v>7</v>
      </c>
      <c r="B10" s="12">
        <f t="shared" si="0"/>
        <v>811</v>
      </c>
      <c r="C10" s="12">
        <v>415</v>
      </c>
      <c r="D10" s="12">
        <v>396</v>
      </c>
      <c r="F10" s="6">
        <v>57</v>
      </c>
      <c r="G10" s="12">
        <f t="shared" si="1"/>
        <v>1201</v>
      </c>
      <c r="H10" s="12">
        <v>604</v>
      </c>
      <c r="I10" s="12">
        <v>597</v>
      </c>
      <c r="K10" s="22">
        <v>107</v>
      </c>
      <c r="L10" s="12">
        <f t="shared" si="2"/>
        <v>1</v>
      </c>
      <c r="M10" s="49"/>
      <c r="N10" s="12">
        <v>1</v>
      </c>
      <c r="P10" s="36" t="s">
        <v>22</v>
      </c>
      <c r="Q10" s="12">
        <f>SUM(B38:B42)</f>
        <v>6538</v>
      </c>
      <c r="R10" s="12">
        <f>SUM(C38:C42)</f>
        <v>3441</v>
      </c>
      <c r="S10" s="12">
        <f>SUM(D38:D42)</f>
        <v>3097</v>
      </c>
    </row>
    <row r="11" spans="1:19" ht="16.5" customHeight="1" x14ac:dyDescent="0.15">
      <c r="A11" s="6">
        <v>8</v>
      </c>
      <c r="B11" s="12">
        <f t="shared" si="0"/>
        <v>788</v>
      </c>
      <c r="C11" s="12">
        <v>398</v>
      </c>
      <c r="D11" s="12">
        <v>390</v>
      </c>
      <c r="F11" s="6">
        <v>58</v>
      </c>
      <c r="G11" s="12">
        <f t="shared" si="1"/>
        <v>1267</v>
      </c>
      <c r="H11" s="12">
        <v>612</v>
      </c>
      <c r="I11" s="12">
        <v>655</v>
      </c>
      <c r="K11" s="22">
        <v>108</v>
      </c>
      <c r="L11" s="12">
        <f t="shared" si="2"/>
        <v>0</v>
      </c>
      <c r="M11" s="49"/>
      <c r="N11" s="12"/>
      <c r="P11" s="36" t="s">
        <v>26</v>
      </c>
      <c r="Q11" s="12">
        <f>SUM(B43:B47)</f>
        <v>8115</v>
      </c>
      <c r="R11" s="12">
        <f>SUM(C43:C47)</f>
        <v>4222</v>
      </c>
      <c r="S11" s="12">
        <f>SUM(D43:D47)</f>
        <v>3893</v>
      </c>
    </row>
    <row r="12" spans="1:19" ht="16.5" customHeight="1" x14ac:dyDescent="0.15">
      <c r="A12" s="7">
        <v>9</v>
      </c>
      <c r="B12" s="13">
        <f t="shared" si="0"/>
        <v>798</v>
      </c>
      <c r="C12" s="13">
        <v>417</v>
      </c>
      <c r="D12" s="13">
        <v>381</v>
      </c>
      <c r="F12" s="7">
        <v>59</v>
      </c>
      <c r="G12" s="13">
        <f t="shared" si="1"/>
        <v>1169</v>
      </c>
      <c r="H12" s="13">
        <v>550</v>
      </c>
      <c r="I12" s="13">
        <v>619</v>
      </c>
      <c r="K12" s="23">
        <v>109</v>
      </c>
      <c r="L12" s="13">
        <f t="shared" si="2"/>
        <v>0</v>
      </c>
      <c r="M12" s="32"/>
      <c r="N12" s="13"/>
      <c r="P12" s="37" t="s">
        <v>34</v>
      </c>
      <c r="Q12" s="13">
        <f>SUM(B48:B52)</f>
        <v>7869</v>
      </c>
      <c r="R12" s="13">
        <f>SUM(C48:C52)</f>
        <v>4202</v>
      </c>
      <c r="S12" s="13">
        <f>SUM(D48:D52)</f>
        <v>3667</v>
      </c>
    </row>
    <row r="13" spans="1:19" ht="16.5" customHeight="1" x14ac:dyDescent="0.15">
      <c r="A13" s="47">
        <v>10</v>
      </c>
      <c r="B13" s="11">
        <f t="shared" si="0"/>
        <v>840</v>
      </c>
      <c r="C13" s="33">
        <v>431</v>
      </c>
      <c r="D13" s="33">
        <v>409</v>
      </c>
      <c r="F13" s="47">
        <v>60</v>
      </c>
      <c r="G13" s="11">
        <f t="shared" si="1"/>
        <v>1281</v>
      </c>
      <c r="H13" s="33">
        <v>610</v>
      </c>
      <c r="I13" s="33">
        <v>671</v>
      </c>
      <c r="K13" s="24">
        <v>110</v>
      </c>
      <c r="L13" s="33">
        <f t="shared" si="2"/>
        <v>0</v>
      </c>
      <c r="M13" s="31"/>
      <c r="N13" s="33"/>
      <c r="P13" s="35" t="s">
        <v>11</v>
      </c>
      <c r="Q13" s="11">
        <f>SUM(G3:G7)</f>
        <v>6409</v>
      </c>
      <c r="R13" s="11">
        <f>SUM(H3:H7)</f>
        <v>3280</v>
      </c>
      <c r="S13" s="11">
        <f>SUM(I3:I7)</f>
        <v>3129</v>
      </c>
    </row>
    <row r="14" spans="1:19" ht="16.5" customHeight="1" x14ac:dyDescent="0.15">
      <c r="A14" s="6">
        <v>11</v>
      </c>
      <c r="B14" s="12">
        <f t="shared" si="0"/>
        <v>842</v>
      </c>
      <c r="C14" s="12">
        <v>442</v>
      </c>
      <c r="D14" s="12">
        <v>400</v>
      </c>
      <c r="F14" s="6">
        <v>61</v>
      </c>
      <c r="G14" s="12">
        <f t="shared" si="1"/>
        <v>1342</v>
      </c>
      <c r="H14" s="12">
        <v>632</v>
      </c>
      <c r="I14" s="12">
        <v>710</v>
      </c>
      <c r="K14" s="23"/>
      <c r="L14" s="50">
        <f t="shared" si="2"/>
        <v>0</v>
      </c>
      <c r="M14" s="32"/>
      <c r="N14" s="13"/>
      <c r="P14" s="36" t="s">
        <v>10</v>
      </c>
      <c r="Q14" s="12">
        <f>SUM(G8:G12)</f>
        <v>5890</v>
      </c>
      <c r="R14" s="12">
        <f>SUM(H8:H12)</f>
        <v>2884</v>
      </c>
      <c r="S14" s="12">
        <f>SUM(I8:I12)</f>
        <v>3006</v>
      </c>
    </row>
    <row r="15" spans="1:19" ht="16.5" customHeight="1" x14ac:dyDescent="0.15">
      <c r="A15" s="6">
        <v>12</v>
      </c>
      <c r="B15" s="12">
        <f t="shared" si="0"/>
        <v>826</v>
      </c>
      <c r="C15" s="12">
        <v>433</v>
      </c>
      <c r="D15" s="12">
        <v>393</v>
      </c>
      <c r="F15" s="6">
        <v>62</v>
      </c>
      <c r="G15" s="12">
        <f t="shared" si="1"/>
        <v>1445</v>
      </c>
      <c r="H15" s="12">
        <v>670</v>
      </c>
      <c r="I15" s="12">
        <v>775</v>
      </c>
      <c r="K15" s="25" t="s">
        <v>35</v>
      </c>
      <c r="L15" s="51">
        <f t="shared" si="2"/>
        <v>108278</v>
      </c>
      <c r="M15" s="28">
        <f>SUM(C3:C52,H3:H52,M3:M13)</f>
        <v>53545</v>
      </c>
      <c r="N15" s="28">
        <f>SUM(D3:D52,I3:I52,N3:N13)</f>
        <v>54733</v>
      </c>
      <c r="P15" s="36" t="s">
        <v>36</v>
      </c>
      <c r="Q15" s="12">
        <f>SUM(G13:G17)</f>
        <v>7289</v>
      </c>
      <c r="R15" s="12">
        <f>SUM(H13:H17)</f>
        <v>3431</v>
      </c>
      <c r="S15" s="12">
        <f>SUM(I13:I17)</f>
        <v>3858</v>
      </c>
    </row>
    <row r="16" spans="1:19" ht="16.5" customHeight="1" x14ac:dyDescent="0.15">
      <c r="A16" s="6">
        <v>13</v>
      </c>
      <c r="B16" s="12">
        <f t="shared" si="0"/>
        <v>885</v>
      </c>
      <c r="C16" s="12">
        <v>463</v>
      </c>
      <c r="D16" s="12">
        <v>422</v>
      </c>
      <c r="F16" s="6">
        <v>63</v>
      </c>
      <c r="G16" s="12">
        <f t="shared" si="1"/>
        <v>1554</v>
      </c>
      <c r="H16" s="12">
        <v>743</v>
      </c>
      <c r="I16" s="12">
        <v>811</v>
      </c>
      <c r="K16" s="26"/>
      <c r="L16" s="29"/>
      <c r="M16" s="29"/>
      <c r="N16" s="29"/>
      <c r="P16" s="36" t="s">
        <v>13</v>
      </c>
      <c r="Q16" s="12">
        <f>SUM(G18:G22)</f>
        <v>10709</v>
      </c>
      <c r="R16" s="12">
        <f>SUM(H18:H22)</f>
        <v>4977</v>
      </c>
      <c r="S16" s="12">
        <f>SUM(I18:I22)</f>
        <v>5732</v>
      </c>
    </row>
    <row r="17" spans="1:19" ht="16.5" customHeight="1" x14ac:dyDescent="0.15">
      <c r="A17" s="7">
        <v>14</v>
      </c>
      <c r="B17" s="13">
        <f t="shared" si="0"/>
        <v>885</v>
      </c>
      <c r="C17" s="13">
        <v>464</v>
      </c>
      <c r="D17" s="13">
        <v>421</v>
      </c>
      <c r="F17" s="7">
        <v>64</v>
      </c>
      <c r="G17" s="13">
        <f t="shared" si="1"/>
        <v>1667</v>
      </c>
      <c r="H17" s="13">
        <v>776</v>
      </c>
      <c r="I17" s="13">
        <v>891</v>
      </c>
      <c r="K17" s="26"/>
      <c r="L17" s="30"/>
      <c r="M17" s="30"/>
      <c r="N17" s="30"/>
      <c r="P17" s="37" t="s">
        <v>8</v>
      </c>
      <c r="Q17" s="13">
        <f>SUM(G23:G27)</f>
        <v>9106</v>
      </c>
      <c r="R17" s="13">
        <f>SUM(H23:H27)</f>
        <v>4364</v>
      </c>
      <c r="S17" s="13">
        <f>SUM(I23:I27)</f>
        <v>4742</v>
      </c>
    </row>
    <row r="18" spans="1:19" ht="16.5" customHeight="1" x14ac:dyDescent="0.15">
      <c r="A18" s="47">
        <v>15</v>
      </c>
      <c r="B18" s="11">
        <f t="shared" si="0"/>
        <v>846</v>
      </c>
      <c r="C18" s="33">
        <v>415</v>
      </c>
      <c r="D18" s="33">
        <v>431</v>
      </c>
      <c r="F18" s="47">
        <v>65</v>
      </c>
      <c r="G18" s="11">
        <f t="shared" si="1"/>
        <v>1744</v>
      </c>
      <c r="H18" s="33">
        <v>796</v>
      </c>
      <c r="I18" s="33">
        <v>948</v>
      </c>
      <c r="P18" s="35" t="s">
        <v>17</v>
      </c>
      <c r="Q18" s="11">
        <f>SUM(G28:G32)</f>
        <v>7375</v>
      </c>
      <c r="R18" s="11">
        <f>SUM(H28:H32)</f>
        <v>3595</v>
      </c>
      <c r="S18" s="11">
        <f>SUM(I28:I32)</f>
        <v>3780</v>
      </c>
    </row>
    <row r="19" spans="1:19" ht="16.5" customHeight="1" x14ac:dyDescent="0.15">
      <c r="A19" s="6">
        <v>16</v>
      </c>
      <c r="B19" s="12">
        <f t="shared" si="0"/>
        <v>836</v>
      </c>
      <c r="C19" s="12">
        <v>428</v>
      </c>
      <c r="D19" s="12">
        <v>408</v>
      </c>
      <c r="F19" s="6">
        <v>66</v>
      </c>
      <c r="G19" s="12">
        <f t="shared" si="1"/>
        <v>2027</v>
      </c>
      <c r="H19" s="12">
        <v>976</v>
      </c>
      <c r="I19" s="12">
        <v>1051</v>
      </c>
      <c r="J19" s="19"/>
      <c r="P19" s="36" t="s">
        <v>31</v>
      </c>
      <c r="Q19" s="12">
        <f>SUM(G33:G37)</f>
        <v>4284</v>
      </c>
      <c r="R19" s="12">
        <f>SUM(H33:H37)</f>
        <v>1967</v>
      </c>
      <c r="S19" s="12">
        <f>SUM(I33:I37)</f>
        <v>2317</v>
      </c>
    </row>
    <row r="20" spans="1:19" ht="16.5" customHeight="1" x14ac:dyDescent="0.15">
      <c r="A20" s="6">
        <v>17</v>
      </c>
      <c r="B20" s="12">
        <f t="shared" si="0"/>
        <v>947</v>
      </c>
      <c r="C20" s="12">
        <v>510</v>
      </c>
      <c r="D20" s="12">
        <v>437</v>
      </c>
      <c r="F20" s="6">
        <v>67</v>
      </c>
      <c r="G20" s="12">
        <f t="shared" si="1"/>
        <v>2188</v>
      </c>
      <c r="H20" s="12">
        <v>1028</v>
      </c>
      <c r="I20" s="12">
        <v>1160</v>
      </c>
      <c r="P20" s="36" t="s">
        <v>7</v>
      </c>
      <c r="Q20" s="12">
        <f>SUM(G38:G42)</f>
        <v>2220</v>
      </c>
      <c r="R20" s="12">
        <f>SUM(H38:H42)</f>
        <v>804</v>
      </c>
      <c r="S20" s="12">
        <f>SUM(I38:I42)</f>
        <v>1416</v>
      </c>
    </row>
    <row r="21" spans="1:19" ht="16.5" customHeight="1" x14ac:dyDescent="0.15">
      <c r="A21" s="6">
        <v>18</v>
      </c>
      <c r="B21" s="12">
        <f t="shared" si="0"/>
        <v>921</v>
      </c>
      <c r="C21" s="12">
        <v>470</v>
      </c>
      <c r="D21" s="12">
        <v>451</v>
      </c>
      <c r="F21" s="6">
        <v>68</v>
      </c>
      <c r="G21" s="12">
        <f t="shared" si="1"/>
        <v>2237</v>
      </c>
      <c r="H21" s="12">
        <v>1024</v>
      </c>
      <c r="I21" s="12">
        <v>1213</v>
      </c>
      <c r="P21" s="36" t="s">
        <v>20</v>
      </c>
      <c r="Q21" s="12">
        <f>SUM(G43:G47)</f>
        <v>996</v>
      </c>
      <c r="R21" s="12">
        <f>SUM(H43:H47)</f>
        <v>276</v>
      </c>
      <c r="S21" s="12">
        <f>SUM(I43:I47)</f>
        <v>720</v>
      </c>
    </row>
    <row r="22" spans="1:19" ht="16.5" customHeight="1" x14ac:dyDescent="0.15">
      <c r="A22" s="7">
        <v>19</v>
      </c>
      <c r="B22" s="13">
        <f t="shared" si="0"/>
        <v>964</v>
      </c>
      <c r="C22" s="14">
        <v>472</v>
      </c>
      <c r="D22" s="13">
        <v>492</v>
      </c>
      <c r="F22" s="7">
        <v>69</v>
      </c>
      <c r="G22" s="13">
        <f t="shared" si="1"/>
        <v>2513</v>
      </c>
      <c r="H22" s="17">
        <v>1153</v>
      </c>
      <c r="I22" s="13">
        <v>1360</v>
      </c>
      <c r="P22" s="37" t="s">
        <v>18</v>
      </c>
      <c r="Q22" s="13">
        <f>SUM(G48:G52)</f>
        <v>292</v>
      </c>
      <c r="R22" s="13">
        <f>SUM(H48:H52)</f>
        <v>40</v>
      </c>
      <c r="S22" s="13">
        <f>SUM(I48:I52)</f>
        <v>252</v>
      </c>
    </row>
    <row r="23" spans="1:19" ht="16.5" customHeight="1" x14ac:dyDescent="0.15">
      <c r="A23" s="47">
        <v>20</v>
      </c>
      <c r="B23" s="11">
        <f t="shared" si="0"/>
        <v>963</v>
      </c>
      <c r="C23" s="33">
        <v>473</v>
      </c>
      <c r="D23" s="33">
        <v>490</v>
      </c>
      <c r="F23" s="47">
        <v>70</v>
      </c>
      <c r="G23" s="11">
        <f t="shared" si="1"/>
        <v>1935</v>
      </c>
      <c r="H23" s="33">
        <v>913</v>
      </c>
      <c r="I23" s="33">
        <v>1022</v>
      </c>
      <c r="P23" s="38" t="s">
        <v>37</v>
      </c>
      <c r="Q23" s="41">
        <f>SUM(L3:L13)</f>
        <v>44</v>
      </c>
      <c r="R23" s="41">
        <f>SUM(M3:M13)</f>
        <v>8</v>
      </c>
      <c r="S23" s="41">
        <f>SUM(N3:N13)</f>
        <v>36</v>
      </c>
    </row>
    <row r="24" spans="1:19" ht="16.5" customHeight="1" x14ac:dyDescent="0.15">
      <c r="A24" s="6">
        <v>21</v>
      </c>
      <c r="B24" s="12">
        <f t="shared" si="0"/>
        <v>1011</v>
      </c>
      <c r="C24" s="12">
        <v>529</v>
      </c>
      <c r="D24" s="12">
        <v>482</v>
      </c>
      <c r="F24" s="6">
        <v>71</v>
      </c>
      <c r="G24" s="12">
        <f t="shared" si="1"/>
        <v>1448</v>
      </c>
      <c r="H24" s="12">
        <v>706</v>
      </c>
      <c r="I24" s="12">
        <v>742</v>
      </c>
      <c r="P24" s="38"/>
      <c r="Q24" s="41"/>
      <c r="R24" s="41"/>
      <c r="S24" s="41"/>
    </row>
    <row r="25" spans="1:19" ht="16.5" customHeight="1" x14ac:dyDescent="0.15">
      <c r="A25" s="6">
        <v>22</v>
      </c>
      <c r="B25" s="12">
        <f t="shared" si="0"/>
        <v>931</v>
      </c>
      <c r="C25" s="12">
        <v>487</v>
      </c>
      <c r="D25" s="12">
        <v>444</v>
      </c>
      <c r="F25" s="6">
        <v>72</v>
      </c>
      <c r="G25" s="12">
        <f t="shared" si="1"/>
        <v>1793</v>
      </c>
      <c r="H25" s="12">
        <v>856</v>
      </c>
      <c r="I25" s="12">
        <v>937</v>
      </c>
      <c r="P25" s="39"/>
      <c r="Q25" s="28"/>
      <c r="R25" s="28"/>
      <c r="S25" s="28"/>
    </row>
    <row r="26" spans="1:19" ht="16.5" customHeight="1" x14ac:dyDescent="0.15">
      <c r="A26" s="6">
        <v>23</v>
      </c>
      <c r="B26" s="12">
        <f t="shared" si="0"/>
        <v>918</v>
      </c>
      <c r="C26" s="12">
        <v>487</v>
      </c>
      <c r="D26" s="12">
        <v>431</v>
      </c>
      <c r="F26" s="6">
        <v>73</v>
      </c>
      <c r="G26" s="12">
        <f t="shared" si="1"/>
        <v>2038</v>
      </c>
      <c r="H26" s="12">
        <v>977</v>
      </c>
      <c r="I26" s="12">
        <v>1061</v>
      </c>
      <c r="P26" s="35" t="s">
        <v>2</v>
      </c>
      <c r="Q26" s="11">
        <f>SUM(Q3:Q5)</f>
        <v>11650</v>
      </c>
      <c r="R26" s="11">
        <f>SUM(R3:R5)</f>
        <v>6013</v>
      </c>
      <c r="S26" s="11">
        <f>Q26-R26</f>
        <v>5637</v>
      </c>
    </row>
    <row r="27" spans="1:19" ht="16.5" customHeight="1" x14ac:dyDescent="0.15">
      <c r="A27" s="7">
        <v>24</v>
      </c>
      <c r="B27" s="13">
        <f t="shared" si="0"/>
        <v>948</v>
      </c>
      <c r="C27" s="13">
        <v>504</v>
      </c>
      <c r="D27" s="13">
        <v>444</v>
      </c>
      <c r="F27" s="7">
        <v>74</v>
      </c>
      <c r="G27" s="13">
        <f t="shared" si="1"/>
        <v>1892</v>
      </c>
      <c r="H27" s="13">
        <v>912</v>
      </c>
      <c r="I27" s="13">
        <v>980</v>
      </c>
      <c r="P27" s="36" t="s">
        <v>33</v>
      </c>
      <c r="Q27" s="12">
        <f>SUM(Q6:Q15)</f>
        <v>61602</v>
      </c>
      <c r="R27" s="12">
        <f>SUM(R6:R15)</f>
        <v>31501</v>
      </c>
      <c r="S27" s="12">
        <f>Q27-R27</f>
        <v>30101</v>
      </c>
    </row>
    <row r="28" spans="1:19" ht="16.5" customHeight="1" x14ac:dyDescent="0.15">
      <c r="A28" s="47">
        <v>25</v>
      </c>
      <c r="B28" s="11">
        <f t="shared" si="0"/>
        <v>940</v>
      </c>
      <c r="C28" s="33">
        <v>498</v>
      </c>
      <c r="D28" s="33">
        <v>442</v>
      </c>
      <c r="F28" s="47">
        <v>75</v>
      </c>
      <c r="G28" s="11">
        <f t="shared" si="1"/>
        <v>1927</v>
      </c>
      <c r="H28" s="33">
        <v>923</v>
      </c>
      <c r="I28" s="33">
        <v>1004</v>
      </c>
      <c r="P28" s="36" t="s">
        <v>12</v>
      </c>
      <c r="Q28" s="12">
        <f>SUM(Q16:Q23)</f>
        <v>35026</v>
      </c>
      <c r="R28" s="12">
        <f>SUM(R16:R23)</f>
        <v>16031</v>
      </c>
      <c r="S28" s="12">
        <f>Q28-R28</f>
        <v>18995</v>
      </c>
    </row>
    <row r="29" spans="1:19" ht="16.5" customHeight="1" x14ac:dyDescent="0.15">
      <c r="A29" s="6">
        <v>26</v>
      </c>
      <c r="B29" s="12">
        <f t="shared" si="0"/>
        <v>904</v>
      </c>
      <c r="C29" s="12">
        <v>465</v>
      </c>
      <c r="D29" s="12">
        <v>439</v>
      </c>
      <c r="F29" s="6">
        <v>76</v>
      </c>
      <c r="G29" s="12">
        <f t="shared" si="1"/>
        <v>1569</v>
      </c>
      <c r="H29" s="12">
        <v>766</v>
      </c>
      <c r="I29" s="12">
        <v>803</v>
      </c>
      <c r="P29" s="39" t="s">
        <v>15</v>
      </c>
      <c r="Q29" s="42">
        <f>SUM(Q18:Q23)</f>
        <v>15211</v>
      </c>
      <c r="R29" s="42">
        <f>SUM(R18:R23)</f>
        <v>6690</v>
      </c>
      <c r="S29" s="42">
        <f>SUM(S18:S23)</f>
        <v>8521</v>
      </c>
    </row>
    <row r="30" spans="1:19" ht="16.5" customHeight="1" x14ac:dyDescent="0.15">
      <c r="A30" s="6">
        <v>27</v>
      </c>
      <c r="B30" s="12">
        <f t="shared" si="0"/>
        <v>890</v>
      </c>
      <c r="C30" s="12">
        <v>471</v>
      </c>
      <c r="D30" s="12">
        <v>419</v>
      </c>
      <c r="F30" s="6">
        <v>77</v>
      </c>
      <c r="G30" s="12">
        <f t="shared" si="1"/>
        <v>1413</v>
      </c>
      <c r="H30" s="12">
        <v>693</v>
      </c>
      <c r="I30" s="12">
        <v>720</v>
      </c>
      <c r="P30" s="40" t="s">
        <v>27</v>
      </c>
      <c r="Q30" s="43">
        <v>48.48</v>
      </c>
      <c r="R30" s="43">
        <v>47.2</v>
      </c>
      <c r="S30" s="43">
        <v>49.72</v>
      </c>
    </row>
    <row r="31" spans="1:19" ht="16.5" customHeight="1" x14ac:dyDescent="0.15">
      <c r="A31" s="6">
        <v>28</v>
      </c>
      <c r="B31" s="12">
        <f t="shared" si="0"/>
        <v>1010</v>
      </c>
      <c r="C31" s="12">
        <v>533</v>
      </c>
      <c r="D31" s="12">
        <v>477</v>
      </c>
      <c r="F31" s="6">
        <v>78</v>
      </c>
      <c r="G31" s="12">
        <f t="shared" si="1"/>
        <v>1222</v>
      </c>
      <c r="H31" s="12">
        <v>601</v>
      </c>
      <c r="I31" s="12">
        <v>621</v>
      </c>
      <c r="Q31" s="29"/>
      <c r="R31" s="29"/>
      <c r="S31" s="29"/>
    </row>
    <row r="32" spans="1:19" ht="16.5" customHeight="1" x14ac:dyDescent="0.15">
      <c r="A32" s="7">
        <v>29</v>
      </c>
      <c r="B32" s="13">
        <f t="shared" si="0"/>
        <v>969</v>
      </c>
      <c r="C32" s="13">
        <v>520</v>
      </c>
      <c r="D32" s="13">
        <v>449</v>
      </c>
      <c r="E32" s="16"/>
      <c r="F32" s="7">
        <v>79</v>
      </c>
      <c r="G32" s="13">
        <f t="shared" si="1"/>
        <v>1244</v>
      </c>
      <c r="H32" s="13">
        <v>612</v>
      </c>
      <c r="I32" s="13">
        <v>632</v>
      </c>
    </row>
    <row r="33" spans="1:14" ht="16.5" customHeight="1" x14ac:dyDescent="0.15">
      <c r="A33" s="47">
        <v>30</v>
      </c>
      <c r="B33" s="11">
        <f t="shared" si="0"/>
        <v>1045</v>
      </c>
      <c r="C33" s="33">
        <v>545</v>
      </c>
      <c r="D33" s="33">
        <v>500</v>
      </c>
      <c r="F33" s="47">
        <v>80</v>
      </c>
      <c r="G33" s="11">
        <f t="shared" si="1"/>
        <v>1112</v>
      </c>
      <c r="H33" s="33">
        <v>558</v>
      </c>
      <c r="I33" s="33">
        <v>554</v>
      </c>
    </row>
    <row r="34" spans="1:14" ht="16.5" customHeight="1" x14ac:dyDescent="0.15">
      <c r="A34" s="6">
        <v>31</v>
      </c>
      <c r="B34" s="12">
        <f t="shared" si="0"/>
        <v>1066</v>
      </c>
      <c r="C34" s="12">
        <v>540</v>
      </c>
      <c r="D34" s="12">
        <v>526</v>
      </c>
      <c r="F34" s="6">
        <v>81</v>
      </c>
      <c r="G34" s="12">
        <f t="shared" si="1"/>
        <v>991</v>
      </c>
      <c r="H34" s="12">
        <v>462</v>
      </c>
      <c r="I34" s="12">
        <v>529</v>
      </c>
    </row>
    <row r="35" spans="1:14" ht="16.5" customHeight="1" x14ac:dyDescent="0.15">
      <c r="A35" s="6">
        <v>32</v>
      </c>
      <c r="B35" s="12">
        <f t="shared" si="0"/>
        <v>1080</v>
      </c>
      <c r="C35" s="12">
        <v>536</v>
      </c>
      <c r="D35" s="12">
        <v>544</v>
      </c>
      <c r="F35" s="6">
        <v>82</v>
      </c>
      <c r="G35" s="12">
        <f t="shared" si="1"/>
        <v>812</v>
      </c>
      <c r="H35" s="12">
        <v>357</v>
      </c>
      <c r="I35" s="12">
        <v>455</v>
      </c>
    </row>
    <row r="36" spans="1:14" ht="16.5" customHeight="1" x14ac:dyDescent="0.15">
      <c r="A36" s="6">
        <v>33</v>
      </c>
      <c r="B36" s="12">
        <f t="shared" si="0"/>
        <v>1146</v>
      </c>
      <c r="C36" s="12">
        <v>544</v>
      </c>
      <c r="D36" s="12">
        <v>602</v>
      </c>
      <c r="F36" s="6">
        <v>83</v>
      </c>
      <c r="G36" s="12">
        <f t="shared" si="1"/>
        <v>702</v>
      </c>
      <c r="H36" s="12">
        <v>319</v>
      </c>
      <c r="I36" s="12">
        <v>383</v>
      </c>
    </row>
    <row r="37" spans="1:14" ht="16.5" customHeight="1" x14ac:dyDescent="0.15">
      <c r="A37" s="7">
        <v>34</v>
      </c>
      <c r="B37" s="13">
        <f t="shared" si="0"/>
        <v>1157</v>
      </c>
      <c r="C37" s="13">
        <v>614</v>
      </c>
      <c r="D37" s="13">
        <v>543</v>
      </c>
      <c r="F37" s="7">
        <v>84</v>
      </c>
      <c r="G37" s="13">
        <f t="shared" si="1"/>
        <v>667</v>
      </c>
      <c r="H37" s="13">
        <v>271</v>
      </c>
      <c r="I37" s="13">
        <v>396</v>
      </c>
    </row>
    <row r="38" spans="1:14" ht="16.5" customHeight="1" x14ac:dyDescent="0.15">
      <c r="A38" s="47">
        <v>35</v>
      </c>
      <c r="B38" s="11">
        <f t="shared" si="0"/>
        <v>1229</v>
      </c>
      <c r="C38" s="33">
        <v>627</v>
      </c>
      <c r="D38" s="33">
        <v>602</v>
      </c>
      <c r="F38" s="47">
        <v>85</v>
      </c>
      <c r="G38" s="11">
        <f t="shared" si="1"/>
        <v>559</v>
      </c>
      <c r="H38" s="33">
        <v>216</v>
      </c>
      <c r="I38" s="33">
        <v>343</v>
      </c>
    </row>
    <row r="39" spans="1:14" ht="16.5" customHeight="1" x14ac:dyDescent="0.15">
      <c r="A39" s="6">
        <v>36</v>
      </c>
      <c r="B39" s="12">
        <f t="shared" si="0"/>
        <v>1231</v>
      </c>
      <c r="C39" s="12">
        <v>627</v>
      </c>
      <c r="D39" s="12">
        <v>604</v>
      </c>
      <c r="F39" s="6">
        <v>86</v>
      </c>
      <c r="G39" s="12">
        <f t="shared" si="1"/>
        <v>501</v>
      </c>
      <c r="H39" s="12">
        <v>186</v>
      </c>
      <c r="I39" s="12">
        <v>315</v>
      </c>
    </row>
    <row r="40" spans="1:14" ht="16.5" customHeight="1" x14ac:dyDescent="0.15">
      <c r="A40" s="6">
        <v>37</v>
      </c>
      <c r="B40" s="12">
        <f t="shared" si="0"/>
        <v>1309</v>
      </c>
      <c r="C40" s="12">
        <v>711</v>
      </c>
      <c r="D40" s="12">
        <v>598</v>
      </c>
      <c r="F40" s="6">
        <v>87</v>
      </c>
      <c r="G40" s="12">
        <f t="shared" si="1"/>
        <v>445</v>
      </c>
      <c r="H40" s="12">
        <v>167</v>
      </c>
      <c r="I40" s="12">
        <v>278</v>
      </c>
    </row>
    <row r="41" spans="1:14" ht="16.5" customHeight="1" x14ac:dyDescent="0.15">
      <c r="A41" s="6">
        <v>38</v>
      </c>
      <c r="B41" s="12">
        <f t="shared" si="0"/>
        <v>1363</v>
      </c>
      <c r="C41" s="12">
        <v>697</v>
      </c>
      <c r="D41" s="12">
        <v>666</v>
      </c>
      <c r="F41" s="6">
        <v>88</v>
      </c>
      <c r="G41" s="12">
        <f t="shared" si="1"/>
        <v>401</v>
      </c>
      <c r="H41" s="12">
        <v>145</v>
      </c>
      <c r="I41" s="12">
        <v>256</v>
      </c>
    </row>
    <row r="42" spans="1:14" ht="16.5" customHeight="1" x14ac:dyDescent="0.15">
      <c r="A42" s="7">
        <v>39</v>
      </c>
      <c r="B42" s="13">
        <f t="shared" si="0"/>
        <v>1406</v>
      </c>
      <c r="C42" s="13">
        <v>779</v>
      </c>
      <c r="D42" s="13">
        <v>627</v>
      </c>
      <c r="F42" s="7">
        <v>89</v>
      </c>
      <c r="G42" s="13">
        <f t="shared" si="1"/>
        <v>314</v>
      </c>
      <c r="H42" s="13">
        <v>90</v>
      </c>
      <c r="I42" s="13">
        <v>224</v>
      </c>
    </row>
    <row r="43" spans="1:14" ht="16.5" customHeight="1" x14ac:dyDescent="0.15">
      <c r="A43" s="47">
        <v>40</v>
      </c>
      <c r="B43" s="11">
        <f t="shared" si="0"/>
        <v>1405</v>
      </c>
      <c r="C43" s="33">
        <v>712</v>
      </c>
      <c r="D43" s="33">
        <v>693</v>
      </c>
      <c r="F43" s="47">
        <v>90</v>
      </c>
      <c r="G43" s="11">
        <f t="shared" si="1"/>
        <v>305</v>
      </c>
      <c r="H43" s="33">
        <v>87</v>
      </c>
      <c r="I43" s="33">
        <v>218</v>
      </c>
    </row>
    <row r="44" spans="1:14" ht="16.5" customHeight="1" x14ac:dyDescent="0.15">
      <c r="A44" s="6">
        <v>41</v>
      </c>
      <c r="B44" s="12">
        <f t="shared" si="0"/>
        <v>1561</v>
      </c>
      <c r="C44" s="12">
        <v>799</v>
      </c>
      <c r="D44" s="12">
        <v>762</v>
      </c>
      <c r="F44" s="6">
        <v>91</v>
      </c>
      <c r="G44" s="12">
        <f t="shared" si="1"/>
        <v>244</v>
      </c>
      <c r="H44" s="12">
        <v>75</v>
      </c>
      <c r="I44" s="12">
        <v>169</v>
      </c>
    </row>
    <row r="45" spans="1:14" ht="16.5" customHeight="1" x14ac:dyDescent="0.15">
      <c r="A45" s="6">
        <v>42</v>
      </c>
      <c r="B45" s="12">
        <f t="shared" si="0"/>
        <v>1664</v>
      </c>
      <c r="C45" s="12">
        <v>911</v>
      </c>
      <c r="D45" s="12">
        <v>753</v>
      </c>
      <c r="F45" s="6">
        <v>92</v>
      </c>
      <c r="G45" s="12">
        <f t="shared" si="1"/>
        <v>182</v>
      </c>
      <c r="H45" s="12">
        <v>44</v>
      </c>
      <c r="I45" s="12">
        <v>138</v>
      </c>
    </row>
    <row r="46" spans="1:14" ht="16.5" customHeight="1" x14ac:dyDescent="0.15">
      <c r="A46" s="6">
        <v>43</v>
      </c>
      <c r="B46" s="12">
        <f t="shared" si="0"/>
        <v>1745</v>
      </c>
      <c r="C46" s="12">
        <v>900</v>
      </c>
      <c r="D46" s="12">
        <v>845</v>
      </c>
      <c r="F46" s="6">
        <v>93</v>
      </c>
      <c r="G46" s="12">
        <f t="shared" si="1"/>
        <v>161</v>
      </c>
      <c r="H46" s="12">
        <v>44</v>
      </c>
      <c r="I46" s="12">
        <v>117</v>
      </c>
    </row>
    <row r="47" spans="1:14" ht="16.5" customHeight="1" x14ac:dyDescent="0.15">
      <c r="A47" s="7">
        <v>44</v>
      </c>
      <c r="B47" s="13">
        <f t="shared" si="0"/>
        <v>1740</v>
      </c>
      <c r="C47" s="13">
        <v>900</v>
      </c>
      <c r="D47" s="13">
        <v>840</v>
      </c>
      <c r="F47" s="7">
        <v>94</v>
      </c>
      <c r="G47" s="13">
        <f t="shared" si="1"/>
        <v>104</v>
      </c>
      <c r="H47" s="13">
        <v>26</v>
      </c>
      <c r="I47" s="13">
        <v>78</v>
      </c>
    </row>
    <row r="48" spans="1:14" ht="16.5" customHeight="1" x14ac:dyDescent="0.15">
      <c r="A48" s="47">
        <v>45</v>
      </c>
      <c r="B48" s="11">
        <f t="shared" si="0"/>
        <v>1661</v>
      </c>
      <c r="C48" s="33">
        <v>877</v>
      </c>
      <c r="D48" s="33">
        <v>784</v>
      </c>
      <c r="F48" s="47">
        <v>95</v>
      </c>
      <c r="G48" s="11">
        <f t="shared" si="1"/>
        <v>84</v>
      </c>
      <c r="H48" s="33">
        <v>11</v>
      </c>
      <c r="I48" s="33">
        <v>73</v>
      </c>
      <c r="L48" s="29"/>
      <c r="M48" s="29"/>
      <c r="N48" s="29"/>
    </row>
    <row r="49" spans="1:14" ht="16.5" customHeight="1" x14ac:dyDescent="0.15">
      <c r="A49" s="6">
        <v>46</v>
      </c>
      <c r="B49" s="12">
        <f t="shared" si="0"/>
        <v>1605</v>
      </c>
      <c r="C49" s="12">
        <v>872</v>
      </c>
      <c r="D49" s="12">
        <v>733</v>
      </c>
      <c r="F49" s="6">
        <v>96</v>
      </c>
      <c r="G49" s="12">
        <f t="shared" si="1"/>
        <v>91</v>
      </c>
      <c r="H49" s="12">
        <v>11</v>
      </c>
      <c r="I49" s="12">
        <v>80</v>
      </c>
      <c r="L49" s="29"/>
      <c r="M49" s="29"/>
      <c r="N49" s="29"/>
    </row>
    <row r="50" spans="1:14" ht="16.5" customHeight="1" x14ac:dyDescent="0.15">
      <c r="A50" s="6">
        <v>47</v>
      </c>
      <c r="B50" s="12">
        <f t="shared" si="0"/>
        <v>1571</v>
      </c>
      <c r="C50" s="12">
        <v>856</v>
      </c>
      <c r="D50" s="12">
        <v>715</v>
      </c>
      <c r="F50" s="6">
        <v>97</v>
      </c>
      <c r="G50" s="12">
        <f t="shared" si="1"/>
        <v>48</v>
      </c>
      <c r="H50" s="12">
        <v>6</v>
      </c>
      <c r="I50" s="12">
        <v>42</v>
      </c>
      <c r="L50" s="29"/>
      <c r="M50" s="29"/>
      <c r="N50" s="29"/>
    </row>
    <row r="51" spans="1:14" ht="16.5" customHeight="1" x14ac:dyDescent="0.15">
      <c r="A51" s="6">
        <v>48</v>
      </c>
      <c r="B51" s="12">
        <f t="shared" si="0"/>
        <v>1527</v>
      </c>
      <c r="C51" s="12">
        <v>807</v>
      </c>
      <c r="D51" s="12">
        <v>720</v>
      </c>
      <c r="F51" s="6">
        <v>98</v>
      </c>
      <c r="G51" s="12">
        <f t="shared" si="1"/>
        <v>35</v>
      </c>
      <c r="H51" s="12">
        <v>8</v>
      </c>
      <c r="I51" s="12">
        <v>27</v>
      </c>
      <c r="L51" s="29"/>
      <c r="M51" s="29"/>
      <c r="N51" s="29"/>
    </row>
    <row r="52" spans="1:14" ht="16.5" customHeight="1" x14ac:dyDescent="0.15">
      <c r="A52" s="7">
        <v>49</v>
      </c>
      <c r="B52" s="13">
        <f t="shared" si="0"/>
        <v>1505</v>
      </c>
      <c r="C52" s="13">
        <v>790</v>
      </c>
      <c r="D52" s="13">
        <v>715</v>
      </c>
      <c r="F52" s="7">
        <v>99</v>
      </c>
      <c r="G52" s="13">
        <f t="shared" si="1"/>
        <v>34</v>
      </c>
      <c r="H52" s="13">
        <v>4</v>
      </c>
      <c r="I52" s="13">
        <v>30</v>
      </c>
      <c r="L52" s="29"/>
      <c r="M52" s="29"/>
      <c r="N52" s="29"/>
    </row>
  </sheetData>
  <mergeCells count="1">
    <mergeCell ref="C1:D1"/>
  </mergeCells>
  <phoneticPr fontId="1"/>
  <pageMargins left="0.78740157480314965" right="0.78740157480314965" top="0.35433070866141736" bottom="0.23622047244094488" header="0.19685039370078741" footer="0.19685039370078741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2"/>
  <sheetViews>
    <sheetView showZeros="0" topLeftCell="A16" zoomScale="90" zoomScaleNormal="90" zoomScaleSheetLayoutView="90" workbookViewId="0">
      <selection activeCell="T30" sqref="T30"/>
    </sheetView>
  </sheetViews>
  <sheetFormatPr defaultRowHeight="16.5" customHeight="1" x14ac:dyDescent="0.15"/>
  <cols>
    <col min="1" max="2" width="12.28515625" style="1" customWidth="1"/>
    <col min="3" max="4" width="10.28515625" style="1" customWidth="1"/>
    <col min="5" max="5" width="5.28515625" style="1" customWidth="1"/>
    <col min="6" max="7" width="12.28515625" style="1" customWidth="1"/>
    <col min="8" max="9" width="10.28515625" style="1" customWidth="1"/>
    <col min="10" max="10" width="5.28515625" style="1" customWidth="1"/>
    <col min="11" max="12" width="12.28515625" style="1" customWidth="1"/>
    <col min="13" max="14" width="10.28515625" style="1" customWidth="1"/>
    <col min="15" max="15" width="5.28515625" style="1" customWidth="1"/>
    <col min="16" max="17" width="12.42578125" style="1" customWidth="1"/>
    <col min="18" max="19" width="11.5703125" style="1" customWidth="1"/>
    <col min="20" max="20" width="9.140625" style="1" customWidth="1"/>
    <col min="21" max="16384" width="9.140625" style="1"/>
  </cols>
  <sheetData>
    <row r="1" spans="1:19" ht="21.75" customHeight="1" x14ac:dyDescent="0.25">
      <c r="A1" s="3" t="s">
        <v>39</v>
      </c>
      <c r="B1" s="9"/>
      <c r="C1" s="52">
        <v>42917</v>
      </c>
      <c r="D1" s="52"/>
      <c r="E1" s="15" t="s">
        <v>14</v>
      </c>
      <c r="I1" s="18"/>
    </row>
    <row r="2" spans="1:19" ht="16.5" customHeight="1" x14ac:dyDescent="0.15">
      <c r="A2" s="4" t="s">
        <v>5</v>
      </c>
      <c r="B2" s="10" t="s">
        <v>0</v>
      </c>
      <c r="C2" s="10" t="s">
        <v>24</v>
      </c>
      <c r="D2" s="10" t="s">
        <v>23</v>
      </c>
      <c r="F2" s="4" t="s">
        <v>5</v>
      </c>
      <c r="G2" s="10" t="s">
        <v>0</v>
      </c>
      <c r="H2" s="10" t="s">
        <v>24</v>
      </c>
      <c r="I2" s="10" t="s">
        <v>23</v>
      </c>
      <c r="K2" s="20" t="s">
        <v>5</v>
      </c>
      <c r="L2" s="27" t="s">
        <v>0</v>
      </c>
      <c r="M2" s="27" t="s">
        <v>24</v>
      </c>
      <c r="N2" s="10" t="s">
        <v>23</v>
      </c>
      <c r="P2" s="34" t="s">
        <v>16</v>
      </c>
      <c r="Q2" s="10" t="s">
        <v>0</v>
      </c>
      <c r="R2" s="10" t="s">
        <v>24</v>
      </c>
      <c r="S2" s="10" t="s">
        <v>23</v>
      </c>
    </row>
    <row r="3" spans="1:19" ht="16.5" customHeight="1" x14ac:dyDescent="0.15">
      <c r="A3" s="5" t="s">
        <v>30</v>
      </c>
      <c r="B3" s="11">
        <v>649</v>
      </c>
      <c r="C3" s="11">
        <v>330</v>
      </c>
      <c r="D3" s="11">
        <v>319</v>
      </c>
      <c r="F3" s="8">
        <v>50</v>
      </c>
      <c r="G3" s="11">
        <v>1380</v>
      </c>
      <c r="H3" s="11">
        <v>722</v>
      </c>
      <c r="I3" s="33">
        <v>658</v>
      </c>
      <c r="K3" s="21">
        <v>100</v>
      </c>
      <c r="L3" s="48">
        <v>16</v>
      </c>
      <c r="M3" s="48">
        <v>3</v>
      </c>
      <c r="N3" s="33">
        <v>13</v>
      </c>
      <c r="P3" s="35" t="s">
        <v>21</v>
      </c>
      <c r="Q3" s="11">
        <f>SUM(B3:B7)</f>
        <v>3455</v>
      </c>
      <c r="R3" s="11">
        <f>SUM(C3:C7)</f>
        <v>1771</v>
      </c>
      <c r="S3" s="11">
        <f>SUM(D3:D7)</f>
        <v>1684</v>
      </c>
    </row>
    <row r="4" spans="1:19" ht="16.5" customHeight="1" x14ac:dyDescent="0.15">
      <c r="A4" s="6">
        <v>1</v>
      </c>
      <c r="B4" s="12">
        <v>645</v>
      </c>
      <c r="C4" s="12">
        <v>328</v>
      </c>
      <c r="D4" s="12">
        <v>317</v>
      </c>
      <c r="F4" s="6">
        <v>51</v>
      </c>
      <c r="G4" s="12">
        <v>1233</v>
      </c>
      <c r="H4" s="12">
        <v>641</v>
      </c>
      <c r="I4" s="12">
        <v>592</v>
      </c>
      <c r="K4" s="22">
        <v>101</v>
      </c>
      <c r="L4" s="12">
        <v>13</v>
      </c>
      <c r="M4" s="49">
        <v>1</v>
      </c>
      <c r="N4" s="33">
        <v>12</v>
      </c>
      <c r="P4" s="36" t="s">
        <v>19</v>
      </c>
      <c r="Q4" s="12">
        <f>SUM(B8:B12)</f>
        <v>3923</v>
      </c>
      <c r="R4" s="12">
        <f>SUM(C8:C12)</f>
        <v>2017</v>
      </c>
      <c r="S4" s="12">
        <f>SUM(D8:D12)</f>
        <v>1906</v>
      </c>
    </row>
    <row r="5" spans="1:19" ht="16.5" customHeight="1" x14ac:dyDescent="0.15">
      <c r="A5" s="6">
        <v>2</v>
      </c>
      <c r="B5" s="12">
        <v>714</v>
      </c>
      <c r="C5" s="12">
        <v>361</v>
      </c>
      <c r="D5" s="12">
        <v>353</v>
      </c>
      <c r="F5" s="6">
        <v>52</v>
      </c>
      <c r="G5" s="12">
        <v>1336</v>
      </c>
      <c r="H5" s="12">
        <v>695</v>
      </c>
      <c r="I5" s="12">
        <v>641</v>
      </c>
      <c r="K5" s="22">
        <v>102</v>
      </c>
      <c r="L5" s="12">
        <v>4</v>
      </c>
      <c r="M5" s="49">
        <v>1</v>
      </c>
      <c r="N5" s="33">
        <v>3</v>
      </c>
      <c r="P5" s="36" t="s">
        <v>32</v>
      </c>
      <c r="Q5" s="12">
        <f>SUM(B13:B17)</f>
        <v>4251</v>
      </c>
      <c r="R5" s="12">
        <f>SUM(C13:C17)</f>
        <v>2238</v>
      </c>
      <c r="S5" s="12">
        <f>SUM(D13:D17)</f>
        <v>2013</v>
      </c>
    </row>
    <row r="6" spans="1:19" ht="16.5" customHeight="1" x14ac:dyDescent="0.15">
      <c r="A6" s="6">
        <v>3</v>
      </c>
      <c r="B6" s="12">
        <v>670</v>
      </c>
      <c r="C6" s="12">
        <v>366</v>
      </c>
      <c r="D6" s="12">
        <v>304</v>
      </c>
      <c r="F6" s="6">
        <v>53</v>
      </c>
      <c r="G6" s="12">
        <v>1280</v>
      </c>
      <c r="H6" s="12">
        <v>630</v>
      </c>
      <c r="I6" s="12">
        <v>650</v>
      </c>
      <c r="K6" s="22">
        <v>103</v>
      </c>
      <c r="L6" s="12">
        <v>2</v>
      </c>
      <c r="M6" s="49"/>
      <c r="N6" s="33">
        <v>2</v>
      </c>
      <c r="P6" s="36" t="s">
        <v>38</v>
      </c>
      <c r="Q6" s="12">
        <f>SUM(B18:B22)</f>
        <v>4483</v>
      </c>
      <c r="R6" s="12">
        <f>SUM(C18:C22)</f>
        <v>2253</v>
      </c>
      <c r="S6" s="12">
        <f>SUM(D18:D22)</f>
        <v>2230</v>
      </c>
    </row>
    <row r="7" spans="1:19" ht="16.5" customHeight="1" x14ac:dyDescent="0.15">
      <c r="A7" s="7">
        <v>4</v>
      </c>
      <c r="B7" s="13">
        <v>777</v>
      </c>
      <c r="C7" s="13">
        <v>386</v>
      </c>
      <c r="D7" s="13">
        <v>391</v>
      </c>
      <c r="F7" s="7">
        <v>54</v>
      </c>
      <c r="G7" s="13">
        <v>1269</v>
      </c>
      <c r="H7" s="13">
        <v>655</v>
      </c>
      <c r="I7" s="13">
        <v>614</v>
      </c>
      <c r="K7" s="23">
        <v>104</v>
      </c>
      <c r="L7" s="13">
        <v>2</v>
      </c>
      <c r="M7" s="32"/>
      <c r="N7" s="13">
        <v>2</v>
      </c>
      <c r="P7" s="37" t="s">
        <v>4</v>
      </c>
      <c r="Q7" s="13">
        <f>SUM(B23:B27)</f>
        <v>4681</v>
      </c>
      <c r="R7" s="13">
        <f>SUM(C23:C27)</f>
        <v>2449</v>
      </c>
      <c r="S7" s="13">
        <f>SUM(D23:D27)</f>
        <v>2232</v>
      </c>
    </row>
    <row r="8" spans="1:19" ht="16.5" customHeight="1" x14ac:dyDescent="0.15">
      <c r="A8" s="47">
        <v>5</v>
      </c>
      <c r="B8" s="33">
        <v>717</v>
      </c>
      <c r="C8" s="33">
        <v>383</v>
      </c>
      <c r="D8" s="33">
        <v>334</v>
      </c>
      <c r="F8" s="47">
        <v>55</v>
      </c>
      <c r="G8" s="33">
        <v>1170</v>
      </c>
      <c r="H8" s="33">
        <v>559</v>
      </c>
      <c r="I8" s="33">
        <v>611</v>
      </c>
      <c r="K8" s="24">
        <v>105</v>
      </c>
      <c r="L8" s="33">
        <v>2</v>
      </c>
      <c r="M8" s="31">
        <v>1</v>
      </c>
      <c r="N8" s="33">
        <v>1</v>
      </c>
      <c r="P8" s="35" t="s">
        <v>29</v>
      </c>
      <c r="Q8" s="11">
        <f>SUM(B28:B32)</f>
        <v>4650</v>
      </c>
      <c r="R8" s="11">
        <f>SUM(C28:C32)</f>
        <v>2458</v>
      </c>
      <c r="S8" s="11">
        <f>SUM(D28:D32)</f>
        <v>2192</v>
      </c>
    </row>
    <row r="9" spans="1:19" ht="16.5" customHeight="1" x14ac:dyDescent="0.15">
      <c r="A9" s="6">
        <v>6</v>
      </c>
      <c r="B9" s="12">
        <v>788</v>
      </c>
      <c r="C9" s="12">
        <v>391</v>
      </c>
      <c r="D9" s="12">
        <v>397</v>
      </c>
      <c r="F9" s="6">
        <v>56</v>
      </c>
      <c r="G9" s="12">
        <v>1110</v>
      </c>
      <c r="H9" s="12">
        <v>555</v>
      </c>
      <c r="I9" s="12">
        <v>555</v>
      </c>
      <c r="K9" s="22">
        <v>106</v>
      </c>
      <c r="L9" s="12"/>
      <c r="M9" s="49"/>
      <c r="N9" s="12"/>
      <c r="P9" s="36" t="s">
        <v>25</v>
      </c>
      <c r="Q9" s="12">
        <f>SUM(B33:B37)</f>
        <v>5457</v>
      </c>
      <c r="R9" s="12">
        <f>SUM(C33:C37)</f>
        <v>2776</v>
      </c>
      <c r="S9" s="12">
        <f>SUM(D33:D37)</f>
        <v>2681</v>
      </c>
    </row>
    <row r="10" spans="1:19" ht="16.5" customHeight="1" x14ac:dyDescent="0.15">
      <c r="A10" s="6">
        <v>7</v>
      </c>
      <c r="B10" s="12">
        <v>790</v>
      </c>
      <c r="C10" s="12">
        <v>406</v>
      </c>
      <c r="D10" s="12">
        <v>384</v>
      </c>
      <c r="F10" s="6">
        <v>57</v>
      </c>
      <c r="G10" s="12">
        <v>1156</v>
      </c>
      <c r="H10" s="12">
        <v>575</v>
      </c>
      <c r="I10" s="12">
        <v>581</v>
      </c>
      <c r="K10" s="22">
        <v>107</v>
      </c>
      <c r="L10" s="12">
        <v>1</v>
      </c>
      <c r="M10" s="49"/>
      <c r="N10" s="12">
        <v>1</v>
      </c>
      <c r="P10" s="36" t="s">
        <v>22</v>
      </c>
      <c r="Q10" s="12">
        <f>SUM(B38:B42)</f>
        <v>6480</v>
      </c>
      <c r="R10" s="12">
        <f>SUM(C38:C42)</f>
        <v>3407</v>
      </c>
      <c r="S10" s="12">
        <f>SUM(D38:D42)</f>
        <v>3073</v>
      </c>
    </row>
    <row r="11" spans="1:19" ht="16.5" customHeight="1" x14ac:dyDescent="0.15">
      <c r="A11" s="6">
        <v>8</v>
      </c>
      <c r="B11" s="12">
        <v>821</v>
      </c>
      <c r="C11" s="12">
        <v>417</v>
      </c>
      <c r="D11" s="12">
        <v>404</v>
      </c>
      <c r="F11" s="6">
        <v>58</v>
      </c>
      <c r="G11" s="12">
        <v>1260</v>
      </c>
      <c r="H11" s="12">
        <v>626</v>
      </c>
      <c r="I11" s="12">
        <v>634</v>
      </c>
      <c r="K11" s="22">
        <v>108</v>
      </c>
      <c r="L11" s="12"/>
      <c r="M11" s="49"/>
      <c r="N11" s="12"/>
      <c r="P11" s="36" t="s">
        <v>26</v>
      </c>
      <c r="Q11" s="12">
        <f>SUM(B43:B47)</f>
        <v>8032</v>
      </c>
      <c r="R11" s="12">
        <f>SUM(C43:C47)</f>
        <v>4178</v>
      </c>
      <c r="S11" s="12">
        <f>SUM(D43:D47)</f>
        <v>3854</v>
      </c>
    </row>
    <row r="12" spans="1:19" ht="16.5" customHeight="1" x14ac:dyDescent="0.15">
      <c r="A12" s="7">
        <v>9</v>
      </c>
      <c r="B12" s="13">
        <v>807</v>
      </c>
      <c r="C12" s="13">
        <v>420</v>
      </c>
      <c r="D12" s="13">
        <v>387</v>
      </c>
      <c r="F12" s="7">
        <v>59</v>
      </c>
      <c r="G12" s="13">
        <v>1161</v>
      </c>
      <c r="H12" s="13">
        <v>546</v>
      </c>
      <c r="I12" s="13">
        <v>615</v>
      </c>
      <c r="K12" s="23">
        <v>109</v>
      </c>
      <c r="L12" s="13"/>
      <c r="M12" s="32"/>
      <c r="N12" s="13"/>
      <c r="P12" s="37" t="s">
        <v>34</v>
      </c>
      <c r="Q12" s="13">
        <f>SUM(B48:B52)</f>
        <v>7919</v>
      </c>
      <c r="R12" s="13">
        <f>SUM(C48:C52)</f>
        <v>4228</v>
      </c>
      <c r="S12" s="13">
        <f>SUM(D48:D52)</f>
        <v>3691</v>
      </c>
    </row>
    <row r="13" spans="1:19" ht="16.5" customHeight="1" x14ac:dyDescent="0.15">
      <c r="A13" s="47">
        <v>10</v>
      </c>
      <c r="B13" s="33">
        <v>828</v>
      </c>
      <c r="C13" s="33">
        <v>430</v>
      </c>
      <c r="D13" s="33">
        <v>398</v>
      </c>
      <c r="F13" s="47">
        <v>60</v>
      </c>
      <c r="G13" s="33">
        <v>1273</v>
      </c>
      <c r="H13" s="33">
        <v>609</v>
      </c>
      <c r="I13" s="33">
        <v>664</v>
      </c>
      <c r="K13" s="24">
        <v>110</v>
      </c>
      <c r="L13" s="33"/>
      <c r="M13" s="31"/>
      <c r="N13" s="33"/>
      <c r="P13" s="35" t="s">
        <v>11</v>
      </c>
      <c r="Q13" s="11">
        <f>SUM(G3:G7)</f>
        <v>6498</v>
      </c>
      <c r="R13" s="11">
        <f>SUM(H3:H7)</f>
        <v>3343</v>
      </c>
      <c r="S13" s="11">
        <f>SUM(I3:I7)</f>
        <v>3155</v>
      </c>
    </row>
    <row r="14" spans="1:19" ht="16.5" customHeight="1" x14ac:dyDescent="0.15">
      <c r="A14" s="6">
        <v>11</v>
      </c>
      <c r="B14" s="12">
        <v>826</v>
      </c>
      <c r="C14" s="12">
        <v>426</v>
      </c>
      <c r="D14" s="12">
        <v>400</v>
      </c>
      <c r="F14" s="6">
        <v>61</v>
      </c>
      <c r="G14" s="12">
        <v>1353</v>
      </c>
      <c r="H14" s="12">
        <v>638</v>
      </c>
      <c r="I14" s="12">
        <v>715</v>
      </c>
      <c r="K14" s="23"/>
      <c r="L14" s="13"/>
      <c r="M14" s="32"/>
      <c r="N14" s="13"/>
      <c r="P14" s="36" t="s">
        <v>10</v>
      </c>
      <c r="Q14" s="12">
        <f>SUM(G8:G12)</f>
        <v>5857</v>
      </c>
      <c r="R14" s="12">
        <f>SUM(H8:H12)</f>
        <v>2861</v>
      </c>
      <c r="S14" s="12">
        <f>SUM(I8:I12)</f>
        <v>2996</v>
      </c>
    </row>
    <row r="15" spans="1:19" ht="16.5" customHeight="1" x14ac:dyDescent="0.15">
      <c r="A15" s="6">
        <v>12</v>
      </c>
      <c r="B15" s="12">
        <v>811</v>
      </c>
      <c r="C15" s="12">
        <v>423</v>
      </c>
      <c r="D15" s="12">
        <v>388</v>
      </c>
      <c r="F15" s="6">
        <v>62</v>
      </c>
      <c r="G15" s="12">
        <v>1409</v>
      </c>
      <c r="H15" s="12">
        <v>651</v>
      </c>
      <c r="I15" s="12">
        <v>758</v>
      </c>
      <c r="K15" s="25" t="s">
        <v>35</v>
      </c>
      <c r="L15" s="28">
        <f>SUM(B3:B52,G3:G52,L3:L13)</f>
        <v>108045</v>
      </c>
      <c r="M15" s="28">
        <f>SUM(C3:C52,H3:H52,M3:M13)</f>
        <v>53438</v>
      </c>
      <c r="N15" s="28">
        <f>SUM(D3:D52,I3:I52,N3:N13)</f>
        <v>54607</v>
      </c>
      <c r="P15" s="36" t="s">
        <v>36</v>
      </c>
      <c r="Q15" s="12">
        <f>SUM(G13:G17)</f>
        <v>7181</v>
      </c>
      <c r="R15" s="12">
        <f>SUM(H13:H17)</f>
        <v>3375</v>
      </c>
      <c r="S15" s="12">
        <f>SUM(I13:I17)</f>
        <v>3806</v>
      </c>
    </row>
    <row r="16" spans="1:19" ht="16.5" customHeight="1" x14ac:dyDescent="0.15">
      <c r="A16" s="6">
        <v>13</v>
      </c>
      <c r="B16" s="12">
        <v>920</v>
      </c>
      <c r="C16" s="12">
        <v>481</v>
      </c>
      <c r="D16" s="12">
        <v>439</v>
      </c>
      <c r="F16" s="6">
        <v>63</v>
      </c>
      <c r="G16" s="12">
        <v>1549</v>
      </c>
      <c r="H16" s="12">
        <v>729</v>
      </c>
      <c r="I16" s="12">
        <v>820</v>
      </c>
      <c r="K16" s="26"/>
      <c r="L16" s="29"/>
      <c r="M16" s="29"/>
      <c r="N16" s="29"/>
      <c r="P16" s="36" t="s">
        <v>13</v>
      </c>
      <c r="Q16" s="12">
        <f>SUM(G18:G22)</f>
        <v>10542</v>
      </c>
      <c r="R16" s="12">
        <f>SUM(H18:H22)</f>
        <v>4905</v>
      </c>
      <c r="S16" s="12">
        <f>SUM(I18:I22)</f>
        <v>5637</v>
      </c>
    </row>
    <row r="17" spans="1:19" ht="16.5" customHeight="1" x14ac:dyDescent="0.15">
      <c r="A17" s="7">
        <v>14</v>
      </c>
      <c r="B17" s="13">
        <v>866</v>
      </c>
      <c r="C17" s="13">
        <v>478</v>
      </c>
      <c r="D17" s="13">
        <v>388</v>
      </c>
      <c r="F17" s="7">
        <v>64</v>
      </c>
      <c r="G17" s="13">
        <v>1597</v>
      </c>
      <c r="H17" s="13">
        <v>748</v>
      </c>
      <c r="I17" s="13">
        <v>849</v>
      </c>
      <c r="K17" s="26"/>
      <c r="L17" s="30"/>
      <c r="M17" s="30"/>
      <c r="N17" s="30"/>
      <c r="P17" s="37" t="s">
        <v>8</v>
      </c>
      <c r="Q17" s="13">
        <f>SUM(G23:G27)</f>
        <v>9209</v>
      </c>
      <c r="R17" s="13">
        <f>SUM(H23:H27)</f>
        <v>4390</v>
      </c>
      <c r="S17" s="13">
        <f>SUM(I23:I27)</f>
        <v>4819</v>
      </c>
    </row>
    <row r="18" spans="1:19" ht="16.5" customHeight="1" x14ac:dyDescent="0.15">
      <c r="A18" s="47">
        <v>15</v>
      </c>
      <c r="B18" s="33">
        <v>848</v>
      </c>
      <c r="C18" s="33">
        <v>397</v>
      </c>
      <c r="D18" s="33">
        <v>451</v>
      </c>
      <c r="F18" s="47">
        <v>65</v>
      </c>
      <c r="G18" s="33">
        <v>1713</v>
      </c>
      <c r="H18" s="33">
        <v>768</v>
      </c>
      <c r="I18" s="33">
        <v>945</v>
      </c>
      <c r="P18" s="35" t="s">
        <v>17</v>
      </c>
      <c r="Q18" s="11">
        <f>SUM(G28:G32)</f>
        <v>7475</v>
      </c>
      <c r="R18" s="11">
        <f>SUM(H28:H32)</f>
        <v>3655</v>
      </c>
      <c r="S18" s="11">
        <f>SUM(I28:I32)</f>
        <v>3820</v>
      </c>
    </row>
    <row r="19" spans="1:19" ht="16.5" customHeight="1" x14ac:dyDescent="0.15">
      <c r="A19" s="6">
        <v>16</v>
      </c>
      <c r="B19" s="12">
        <v>861</v>
      </c>
      <c r="C19" s="12">
        <v>442</v>
      </c>
      <c r="D19" s="12">
        <v>419</v>
      </c>
      <c r="F19" s="6">
        <v>66</v>
      </c>
      <c r="G19" s="12">
        <v>1971</v>
      </c>
      <c r="H19" s="12">
        <v>963</v>
      </c>
      <c r="I19" s="12">
        <v>1008</v>
      </c>
      <c r="J19" s="19"/>
      <c r="P19" s="36" t="s">
        <v>31</v>
      </c>
      <c r="Q19" s="12">
        <f>SUM(G33:G37)</f>
        <v>4364</v>
      </c>
      <c r="R19" s="12">
        <f>SUM(H33:H37)</f>
        <v>2000</v>
      </c>
      <c r="S19" s="12">
        <f>SUM(I33:I37)</f>
        <v>2364</v>
      </c>
    </row>
    <row r="20" spans="1:19" ht="16.5" customHeight="1" x14ac:dyDescent="0.15">
      <c r="A20" s="6">
        <v>17</v>
      </c>
      <c r="B20" s="12">
        <v>917</v>
      </c>
      <c r="C20" s="12">
        <v>485</v>
      </c>
      <c r="D20" s="12">
        <v>432</v>
      </c>
      <c r="F20" s="6">
        <v>67</v>
      </c>
      <c r="G20" s="12">
        <v>2140</v>
      </c>
      <c r="H20" s="12">
        <v>985</v>
      </c>
      <c r="I20" s="12">
        <v>1155</v>
      </c>
      <c r="P20" s="36" t="s">
        <v>7</v>
      </c>
      <c r="Q20" s="12">
        <f>SUM(G38:G42)</f>
        <v>2262</v>
      </c>
      <c r="R20" s="12">
        <f>SUM(H38:H42)</f>
        <v>812</v>
      </c>
      <c r="S20" s="12">
        <f>SUM(I38:I42)</f>
        <v>1450</v>
      </c>
    </row>
    <row r="21" spans="1:19" ht="16.5" customHeight="1" x14ac:dyDescent="0.15">
      <c r="A21" s="6">
        <v>18</v>
      </c>
      <c r="B21" s="12">
        <v>915</v>
      </c>
      <c r="C21" s="12">
        <v>463</v>
      </c>
      <c r="D21" s="12">
        <v>452</v>
      </c>
      <c r="F21" s="6">
        <v>68</v>
      </c>
      <c r="G21" s="12">
        <v>2249</v>
      </c>
      <c r="H21" s="12">
        <v>1070</v>
      </c>
      <c r="I21" s="12">
        <v>1179</v>
      </c>
      <c r="P21" s="36" t="s">
        <v>20</v>
      </c>
      <c r="Q21" s="12">
        <f>SUM(G43:G47)</f>
        <v>1006</v>
      </c>
      <c r="R21" s="12">
        <f>SUM(H43:H47)</f>
        <v>277</v>
      </c>
      <c r="S21" s="12">
        <f>SUM(I43:I47)</f>
        <v>729</v>
      </c>
    </row>
    <row r="22" spans="1:19" ht="16.5" customHeight="1" x14ac:dyDescent="0.15">
      <c r="A22" s="7">
        <v>19</v>
      </c>
      <c r="B22" s="13">
        <v>942</v>
      </c>
      <c r="C22" s="14">
        <v>466</v>
      </c>
      <c r="D22" s="13">
        <v>476</v>
      </c>
      <c r="F22" s="7">
        <v>69</v>
      </c>
      <c r="G22" s="13">
        <v>2469</v>
      </c>
      <c r="H22" s="17">
        <v>1119</v>
      </c>
      <c r="I22" s="13">
        <v>1350</v>
      </c>
      <c r="P22" s="37" t="s">
        <v>18</v>
      </c>
      <c r="Q22" s="13">
        <f>SUM(G48:G52)</f>
        <v>280</v>
      </c>
      <c r="R22" s="13">
        <f>SUM(H48:H52)</f>
        <v>39</v>
      </c>
      <c r="S22" s="13">
        <f>SUM(I48:I52)</f>
        <v>241</v>
      </c>
    </row>
    <row r="23" spans="1:19" ht="16.5" customHeight="1" x14ac:dyDescent="0.15">
      <c r="A23" s="47">
        <v>20</v>
      </c>
      <c r="B23" s="33">
        <v>967</v>
      </c>
      <c r="C23" s="33">
        <v>491</v>
      </c>
      <c r="D23" s="33">
        <v>476</v>
      </c>
      <c r="F23" s="47">
        <v>70</v>
      </c>
      <c r="G23" s="33">
        <v>2107</v>
      </c>
      <c r="H23" s="33">
        <v>984</v>
      </c>
      <c r="I23" s="33">
        <v>1123</v>
      </c>
      <c r="P23" s="38" t="s">
        <v>37</v>
      </c>
      <c r="Q23" s="41">
        <f>SUM(L3:L13)</f>
        <v>40</v>
      </c>
      <c r="R23" s="41">
        <f>SUM(M3:M13)</f>
        <v>6</v>
      </c>
      <c r="S23" s="41">
        <f>SUM(N3:N13)</f>
        <v>34</v>
      </c>
    </row>
    <row r="24" spans="1:19" ht="16.5" customHeight="1" x14ac:dyDescent="0.15">
      <c r="A24" s="6">
        <v>21</v>
      </c>
      <c r="B24" s="12">
        <v>978</v>
      </c>
      <c r="C24" s="12">
        <v>500</v>
      </c>
      <c r="D24" s="12">
        <v>478</v>
      </c>
      <c r="F24" s="6">
        <v>71</v>
      </c>
      <c r="G24" s="12">
        <v>1456</v>
      </c>
      <c r="H24" s="12">
        <v>701</v>
      </c>
      <c r="I24" s="12">
        <v>755</v>
      </c>
      <c r="P24" s="38"/>
      <c r="Q24" s="41"/>
      <c r="R24" s="41"/>
      <c r="S24" s="41"/>
    </row>
    <row r="25" spans="1:19" ht="16.5" customHeight="1" x14ac:dyDescent="0.15">
      <c r="A25" s="6">
        <v>22</v>
      </c>
      <c r="B25" s="12">
        <v>923</v>
      </c>
      <c r="C25" s="12">
        <v>487</v>
      </c>
      <c r="D25" s="12">
        <v>436</v>
      </c>
      <c r="F25" s="6">
        <v>72</v>
      </c>
      <c r="G25" s="12">
        <v>1708</v>
      </c>
      <c r="H25" s="12">
        <v>806</v>
      </c>
      <c r="I25" s="12">
        <v>902</v>
      </c>
      <c r="P25" s="39"/>
      <c r="Q25" s="28"/>
      <c r="R25" s="28"/>
      <c r="S25" s="28"/>
    </row>
    <row r="26" spans="1:19" ht="16.5" customHeight="1" x14ac:dyDescent="0.15">
      <c r="A26" s="6">
        <v>23</v>
      </c>
      <c r="B26" s="12">
        <v>896</v>
      </c>
      <c r="C26" s="12">
        <v>485</v>
      </c>
      <c r="D26" s="12">
        <v>411</v>
      </c>
      <c r="F26" s="6">
        <v>73</v>
      </c>
      <c r="G26" s="12">
        <v>2020</v>
      </c>
      <c r="H26" s="12">
        <v>974</v>
      </c>
      <c r="I26" s="12">
        <v>1046</v>
      </c>
      <c r="P26" s="35" t="s">
        <v>2</v>
      </c>
      <c r="Q26" s="11">
        <f>SUM(Q3:Q5)</f>
        <v>11629</v>
      </c>
      <c r="R26" s="11">
        <f>SUM(R3:R5)</f>
        <v>6026</v>
      </c>
      <c r="S26" s="11">
        <f>Q26-R26</f>
        <v>5603</v>
      </c>
    </row>
    <row r="27" spans="1:19" ht="16.5" customHeight="1" x14ac:dyDescent="0.15">
      <c r="A27" s="7">
        <v>24</v>
      </c>
      <c r="B27" s="13">
        <v>917</v>
      </c>
      <c r="C27" s="13">
        <v>486</v>
      </c>
      <c r="D27" s="13">
        <v>431</v>
      </c>
      <c r="F27" s="7">
        <v>74</v>
      </c>
      <c r="G27" s="13">
        <v>1918</v>
      </c>
      <c r="H27" s="13">
        <v>925</v>
      </c>
      <c r="I27" s="13">
        <v>993</v>
      </c>
      <c r="P27" s="36" t="s">
        <v>33</v>
      </c>
      <c r="Q27" s="12">
        <f>SUM(Q6:Q15)</f>
        <v>61238</v>
      </c>
      <c r="R27" s="12">
        <f>SUM(R6:R15)</f>
        <v>31328</v>
      </c>
      <c r="S27" s="12">
        <f>Q27-R27</f>
        <v>29910</v>
      </c>
    </row>
    <row r="28" spans="1:19" ht="16.5" customHeight="1" x14ac:dyDescent="0.15">
      <c r="A28" s="47">
        <v>25</v>
      </c>
      <c r="B28" s="33">
        <v>899</v>
      </c>
      <c r="C28" s="33">
        <v>474</v>
      </c>
      <c r="D28" s="33">
        <v>425</v>
      </c>
      <c r="F28" s="47">
        <v>75</v>
      </c>
      <c r="G28" s="33">
        <v>1949</v>
      </c>
      <c r="H28" s="33">
        <v>930</v>
      </c>
      <c r="I28" s="33">
        <v>1019</v>
      </c>
      <c r="P28" s="36" t="s">
        <v>12</v>
      </c>
      <c r="Q28" s="12">
        <f>SUM(Q16:Q23)</f>
        <v>35178</v>
      </c>
      <c r="R28" s="12">
        <f>SUM(R16:R23)</f>
        <v>16084</v>
      </c>
      <c r="S28" s="12">
        <f>Q28-R28</f>
        <v>19094</v>
      </c>
    </row>
    <row r="29" spans="1:19" ht="16.5" customHeight="1" x14ac:dyDescent="0.15">
      <c r="A29" s="6">
        <v>26</v>
      </c>
      <c r="B29" s="12">
        <v>889</v>
      </c>
      <c r="C29" s="12">
        <v>446</v>
      </c>
      <c r="D29" s="12">
        <v>443</v>
      </c>
      <c r="F29" s="6">
        <v>76</v>
      </c>
      <c r="G29" s="12">
        <v>1581</v>
      </c>
      <c r="H29" s="12">
        <v>775</v>
      </c>
      <c r="I29" s="12">
        <v>806</v>
      </c>
      <c r="P29" s="39" t="s">
        <v>15</v>
      </c>
      <c r="Q29" s="42">
        <f>SUM(Q18:Q23)</f>
        <v>15427</v>
      </c>
      <c r="R29" s="42">
        <f>SUM(R18:R23)</f>
        <v>6789</v>
      </c>
      <c r="S29" s="42">
        <f>SUM(S18:S23)</f>
        <v>8638</v>
      </c>
    </row>
    <row r="30" spans="1:19" ht="16.5" customHeight="1" x14ac:dyDescent="0.15">
      <c r="A30" s="6">
        <v>27</v>
      </c>
      <c r="B30" s="12">
        <v>916</v>
      </c>
      <c r="C30" s="12">
        <v>512</v>
      </c>
      <c r="D30" s="12">
        <v>404</v>
      </c>
      <c r="F30" s="6">
        <v>77</v>
      </c>
      <c r="G30" s="12">
        <v>1500</v>
      </c>
      <c r="H30" s="12">
        <v>745</v>
      </c>
      <c r="I30" s="12">
        <v>755</v>
      </c>
      <c r="P30" s="40" t="s">
        <v>27</v>
      </c>
      <c r="Q30" s="43">
        <v>48.58</v>
      </c>
      <c r="R30" s="43">
        <v>47.28</v>
      </c>
      <c r="S30" s="43">
        <v>49.85</v>
      </c>
    </row>
    <row r="31" spans="1:19" ht="16.5" customHeight="1" x14ac:dyDescent="0.15">
      <c r="A31" s="6">
        <v>28</v>
      </c>
      <c r="B31" s="12">
        <v>969</v>
      </c>
      <c r="C31" s="12">
        <v>508</v>
      </c>
      <c r="D31" s="12">
        <v>461</v>
      </c>
      <c r="F31" s="6">
        <v>78</v>
      </c>
      <c r="G31" s="12">
        <v>1212</v>
      </c>
      <c r="H31" s="12">
        <v>588</v>
      </c>
      <c r="I31" s="12">
        <v>624</v>
      </c>
      <c r="Q31" s="29"/>
      <c r="R31" s="29"/>
      <c r="S31" s="29"/>
    </row>
    <row r="32" spans="1:19" ht="16.5" customHeight="1" x14ac:dyDescent="0.15">
      <c r="A32" s="7">
        <v>29</v>
      </c>
      <c r="B32" s="13">
        <v>977</v>
      </c>
      <c r="C32" s="13">
        <v>518</v>
      </c>
      <c r="D32" s="13">
        <v>459</v>
      </c>
      <c r="E32" s="16"/>
      <c r="F32" s="7">
        <v>79</v>
      </c>
      <c r="G32" s="13">
        <v>1233</v>
      </c>
      <c r="H32" s="13">
        <v>617</v>
      </c>
      <c r="I32" s="13">
        <v>616</v>
      </c>
    </row>
    <row r="33" spans="1:14" ht="16.5" customHeight="1" x14ac:dyDescent="0.15">
      <c r="A33" s="47">
        <v>30</v>
      </c>
      <c r="B33" s="33">
        <v>1003</v>
      </c>
      <c r="C33" s="33">
        <v>524</v>
      </c>
      <c r="D33" s="33">
        <v>479</v>
      </c>
      <c r="F33" s="47">
        <v>80</v>
      </c>
      <c r="G33" s="33">
        <v>1102</v>
      </c>
      <c r="H33" s="33">
        <v>530</v>
      </c>
      <c r="I33" s="33">
        <v>572</v>
      </c>
    </row>
    <row r="34" spans="1:14" ht="16.5" customHeight="1" x14ac:dyDescent="0.15">
      <c r="A34" s="6">
        <v>31</v>
      </c>
      <c r="B34" s="12">
        <v>1071</v>
      </c>
      <c r="C34" s="12">
        <v>546</v>
      </c>
      <c r="D34" s="12">
        <v>525</v>
      </c>
      <c r="F34" s="6">
        <v>81</v>
      </c>
      <c r="G34" s="12">
        <v>1045</v>
      </c>
      <c r="H34" s="12">
        <v>499</v>
      </c>
      <c r="I34" s="12">
        <v>546</v>
      </c>
    </row>
    <row r="35" spans="1:14" ht="16.5" customHeight="1" x14ac:dyDescent="0.15">
      <c r="A35" s="6">
        <v>32</v>
      </c>
      <c r="B35" s="12">
        <v>1078</v>
      </c>
      <c r="C35" s="12">
        <v>544</v>
      </c>
      <c r="D35" s="12">
        <v>534</v>
      </c>
      <c r="F35" s="6">
        <v>82</v>
      </c>
      <c r="G35" s="12">
        <v>840</v>
      </c>
      <c r="H35" s="12">
        <v>370</v>
      </c>
      <c r="I35" s="12">
        <v>470</v>
      </c>
    </row>
    <row r="36" spans="1:14" ht="16.5" customHeight="1" x14ac:dyDescent="0.15">
      <c r="A36" s="6">
        <v>33</v>
      </c>
      <c r="B36" s="12">
        <v>1121</v>
      </c>
      <c r="C36" s="12">
        <v>543</v>
      </c>
      <c r="D36" s="12">
        <v>578</v>
      </c>
      <c r="F36" s="6">
        <v>83</v>
      </c>
      <c r="G36" s="12">
        <v>714</v>
      </c>
      <c r="H36" s="12">
        <v>323</v>
      </c>
      <c r="I36" s="12">
        <v>391</v>
      </c>
    </row>
    <row r="37" spans="1:14" ht="16.5" customHeight="1" x14ac:dyDescent="0.15">
      <c r="A37" s="7">
        <v>34</v>
      </c>
      <c r="B37" s="13">
        <v>1184</v>
      </c>
      <c r="C37" s="13">
        <v>619</v>
      </c>
      <c r="D37" s="13">
        <v>565</v>
      </c>
      <c r="F37" s="7">
        <v>84</v>
      </c>
      <c r="G37" s="13">
        <v>663</v>
      </c>
      <c r="H37" s="13">
        <v>278</v>
      </c>
      <c r="I37" s="13">
        <v>385</v>
      </c>
    </row>
    <row r="38" spans="1:14" ht="16.5" customHeight="1" x14ac:dyDescent="0.15">
      <c r="A38" s="47">
        <v>35</v>
      </c>
      <c r="B38" s="33">
        <v>1181</v>
      </c>
      <c r="C38" s="33">
        <v>594</v>
      </c>
      <c r="D38" s="33">
        <v>587</v>
      </c>
      <c r="F38" s="47">
        <v>85</v>
      </c>
      <c r="G38" s="33">
        <v>566</v>
      </c>
      <c r="H38" s="33">
        <v>209</v>
      </c>
      <c r="I38" s="33">
        <v>357</v>
      </c>
    </row>
    <row r="39" spans="1:14" ht="16.5" customHeight="1" x14ac:dyDescent="0.15">
      <c r="A39" s="6">
        <v>36</v>
      </c>
      <c r="B39" s="12">
        <v>1247</v>
      </c>
      <c r="C39" s="12">
        <v>645</v>
      </c>
      <c r="D39" s="12">
        <v>602</v>
      </c>
      <c r="F39" s="6">
        <v>86</v>
      </c>
      <c r="G39" s="12">
        <v>531</v>
      </c>
      <c r="H39" s="12">
        <v>190</v>
      </c>
      <c r="I39" s="12">
        <v>341</v>
      </c>
    </row>
    <row r="40" spans="1:14" ht="16.5" customHeight="1" x14ac:dyDescent="0.15">
      <c r="A40" s="6">
        <v>37</v>
      </c>
      <c r="B40" s="12">
        <v>1242</v>
      </c>
      <c r="C40" s="12">
        <v>668</v>
      </c>
      <c r="D40" s="12">
        <v>574</v>
      </c>
      <c r="F40" s="6">
        <v>87</v>
      </c>
      <c r="G40" s="12">
        <v>424</v>
      </c>
      <c r="H40" s="12">
        <v>168</v>
      </c>
      <c r="I40" s="12">
        <v>256</v>
      </c>
    </row>
    <row r="41" spans="1:14" ht="16.5" customHeight="1" x14ac:dyDescent="0.15">
      <c r="A41" s="6">
        <v>38</v>
      </c>
      <c r="B41" s="12">
        <v>1365</v>
      </c>
      <c r="C41" s="12">
        <v>706</v>
      </c>
      <c r="D41" s="12">
        <v>659</v>
      </c>
      <c r="F41" s="6">
        <v>88</v>
      </c>
      <c r="G41" s="12">
        <v>416</v>
      </c>
      <c r="H41" s="12">
        <v>149</v>
      </c>
      <c r="I41" s="12">
        <v>267</v>
      </c>
    </row>
    <row r="42" spans="1:14" ht="16.5" customHeight="1" x14ac:dyDescent="0.15">
      <c r="A42" s="7">
        <v>39</v>
      </c>
      <c r="B42" s="13">
        <v>1445</v>
      </c>
      <c r="C42" s="13">
        <v>794</v>
      </c>
      <c r="D42" s="13">
        <v>651</v>
      </c>
      <c r="F42" s="7">
        <v>89</v>
      </c>
      <c r="G42" s="13">
        <v>325</v>
      </c>
      <c r="H42" s="13">
        <v>96</v>
      </c>
      <c r="I42" s="13">
        <v>229</v>
      </c>
    </row>
    <row r="43" spans="1:14" ht="16.5" customHeight="1" x14ac:dyDescent="0.15">
      <c r="A43" s="47">
        <v>40</v>
      </c>
      <c r="B43" s="33">
        <v>1358</v>
      </c>
      <c r="C43" s="33">
        <v>696</v>
      </c>
      <c r="D43" s="33">
        <v>662</v>
      </c>
      <c r="F43" s="47">
        <v>90</v>
      </c>
      <c r="G43" s="33">
        <v>292</v>
      </c>
      <c r="H43" s="33">
        <v>86</v>
      </c>
      <c r="I43" s="33">
        <v>206</v>
      </c>
    </row>
    <row r="44" spans="1:14" ht="16.5" customHeight="1" x14ac:dyDescent="0.15">
      <c r="A44" s="6">
        <v>41</v>
      </c>
      <c r="B44" s="12">
        <v>1522</v>
      </c>
      <c r="C44" s="12">
        <v>758</v>
      </c>
      <c r="D44" s="12">
        <v>764</v>
      </c>
      <c r="F44" s="6">
        <v>91</v>
      </c>
      <c r="G44" s="12">
        <v>263</v>
      </c>
      <c r="H44" s="12">
        <v>74</v>
      </c>
      <c r="I44" s="12">
        <v>189</v>
      </c>
    </row>
    <row r="45" spans="1:14" ht="16.5" customHeight="1" x14ac:dyDescent="0.15">
      <c r="A45" s="6">
        <v>42</v>
      </c>
      <c r="B45" s="12">
        <v>1673</v>
      </c>
      <c r="C45" s="12">
        <v>908</v>
      </c>
      <c r="D45" s="12">
        <v>765</v>
      </c>
      <c r="F45" s="6">
        <v>92</v>
      </c>
      <c r="G45" s="12">
        <v>185</v>
      </c>
      <c r="H45" s="12">
        <v>46</v>
      </c>
      <c r="I45" s="12">
        <v>139</v>
      </c>
    </row>
    <row r="46" spans="1:14" ht="16.5" customHeight="1" x14ac:dyDescent="0.15">
      <c r="A46" s="6">
        <v>43</v>
      </c>
      <c r="B46" s="12">
        <v>1710</v>
      </c>
      <c r="C46" s="12">
        <v>893</v>
      </c>
      <c r="D46" s="12">
        <v>817</v>
      </c>
      <c r="F46" s="6">
        <v>93</v>
      </c>
      <c r="G46" s="12">
        <v>149</v>
      </c>
      <c r="H46" s="12">
        <v>44</v>
      </c>
      <c r="I46" s="12">
        <v>105</v>
      </c>
    </row>
    <row r="47" spans="1:14" ht="16.5" customHeight="1" x14ac:dyDescent="0.15">
      <c r="A47" s="7">
        <v>44</v>
      </c>
      <c r="B47" s="13">
        <v>1769</v>
      </c>
      <c r="C47" s="13">
        <v>923</v>
      </c>
      <c r="D47" s="13">
        <v>846</v>
      </c>
      <c r="F47" s="7">
        <v>94</v>
      </c>
      <c r="G47" s="13">
        <v>117</v>
      </c>
      <c r="H47" s="13">
        <v>27</v>
      </c>
      <c r="I47" s="13">
        <v>90</v>
      </c>
    </row>
    <row r="48" spans="1:14" ht="16.5" customHeight="1" x14ac:dyDescent="0.15">
      <c r="A48" s="47">
        <v>45</v>
      </c>
      <c r="B48" s="33">
        <v>1715</v>
      </c>
      <c r="C48" s="33">
        <v>897</v>
      </c>
      <c r="D48" s="33">
        <v>818</v>
      </c>
      <c r="F48" s="47">
        <v>95</v>
      </c>
      <c r="G48" s="33">
        <v>73</v>
      </c>
      <c r="H48" s="33">
        <v>10</v>
      </c>
      <c r="I48" s="33">
        <v>63</v>
      </c>
      <c r="L48" s="29"/>
      <c r="M48" s="29"/>
      <c r="N48" s="29"/>
    </row>
    <row r="49" spans="1:14" ht="16.5" customHeight="1" x14ac:dyDescent="0.15">
      <c r="A49" s="6">
        <v>46</v>
      </c>
      <c r="B49" s="12">
        <v>1568</v>
      </c>
      <c r="C49" s="12">
        <v>841</v>
      </c>
      <c r="D49" s="12">
        <v>727</v>
      </c>
      <c r="F49" s="6">
        <v>96</v>
      </c>
      <c r="G49" s="12">
        <v>87</v>
      </c>
      <c r="H49" s="12">
        <v>11</v>
      </c>
      <c r="I49" s="12">
        <v>76</v>
      </c>
      <c r="L49" s="29"/>
      <c r="M49" s="29"/>
      <c r="N49" s="29"/>
    </row>
    <row r="50" spans="1:14" ht="16.5" customHeight="1" x14ac:dyDescent="0.15">
      <c r="A50" s="6">
        <v>47</v>
      </c>
      <c r="B50" s="12">
        <v>1589</v>
      </c>
      <c r="C50" s="12">
        <v>874</v>
      </c>
      <c r="D50" s="12">
        <v>715</v>
      </c>
      <c r="F50" s="6">
        <v>97</v>
      </c>
      <c r="G50" s="12">
        <v>52</v>
      </c>
      <c r="H50" s="12">
        <v>7</v>
      </c>
      <c r="I50" s="12">
        <v>45</v>
      </c>
      <c r="L50" s="29"/>
      <c r="M50" s="29"/>
      <c r="N50" s="29"/>
    </row>
    <row r="51" spans="1:14" ht="16.5" customHeight="1" x14ac:dyDescent="0.15">
      <c r="A51" s="6">
        <v>48</v>
      </c>
      <c r="B51" s="12">
        <v>1547</v>
      </c>
      <c r="C51" s="12">
        <v>816</v>
      </c>
      <c r="D51" s="12">
        <v>731</v>
      </c>
      <c r="F51" s="6">
        <v>98</v>
      </c>
      <c r="G51" s="12">
        <v>29</v>
      </c>
      <c r="H51" s="12">
        <v>8</v>
      </c>
      <c r="I51" s="12">
        <v>21</v>
      </c>
      <c r="L51" s="29"/>
      <c r="M51" s="29"/>
      <c r="N51" s="29"/>
    </row>
    <row r="52" spans="1:14" ht="16.5" customHeight="1" x14ac:dyDescent="0.15">
      <c r="A52" s="7">
        <v>49</v>
      </c>
      <c r="B52" s="13">
        <v>1500</v>
      </c>
      <c r="C52" s="13">
        <v>800</v>
      </c>
      <c r="D52" s="13">
        <v>700</v>
      </c>
      <c r="F52" s="7">
        <v>99</v>
      </c>
      <c r="G52" s="13">
        <v>39</v>
      </c>
      <c r="H52" s="13">
        <v>3</v>
      </c>
      <c r="I52" s="13">
        <v>36</v>
      </c>
      <c r="L52" s="29"/>
      <c r="M52" s="29"/>
      <c r="N52" s="29"/>
    </row>
  </sheetData>
  <mergeCells count="1">
    <mergeCell ref="C1:D1"/>
  </mergeCells>
  <phoneticPr fontId="1"/>
  <pageMargins left="0.78740157480314965" right="0.78740157480314965" top="0.35433070866141736" bottom="0.23622047244094488" header="0.19685039370078741" footer="0.19685039370078741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2"/>
  <sheetViews>
    <sheetView showZeros="0" tabSelected="1" topLeftCell="A16" zoomScale="90" zoomScaleNormal="90" zoomScaleSheetLayoutView="90" workbookViewId="0">
      <selection activeCell="T30" sqref="T30"/>
    </sheetView>
  </sheetViews>
  <sheetFormatPr defaultRowHeight="16.5" customHeight="1" x14ac:dyDescent="0.15"/>
  <cols>
    <col min="1" max="2" width="12.28515625" style="1" customWidth="1"/>
    <col min="3" max="4" width="10.28515625" style="1" customWidth="1"/>
    <col min="5" max="5" width="5.28515625" style="1" customWidth="1"/>
    <col min="6" max="7" width="12.28515625" style="1" customWidth="1"/>
    <col min="8" max="9" width="10.28515625" style="1" customWidth="1"/>
    <col min="10" max="10" width="5.28515625" style="1" customWidth="1"/>
    <col min="11" max="12" width="12.28515625" style="1" customWidth="1"/>
    <col min="13" max="14" width="10.28515625" style="1" customWidth="1"/>
    <col min="15" max="15" width="5.28515625" style="1" customWidth="1"/>
    <col min="16" max="17" width="12.42578125" style="1" customWidth="1"/>
    <col min="18" max="19" width="11.5703125" style="1" customWidth="1"/>
    <col min="20" max="20" width="9.140625" style="1" customWidth="1"/>
    <col min="21" max="16384" width="9.140625" style="1"/>
  </cols>
  <sheetData>
    <row r="1" spans="1:19" ht="21.75" customHeight="1" x14ac:dyDescent="0.25">
      <c r="A1" s="3" t="s">
        <v>39</v>
      </c>
      <c r="B1" s="9"/>
      <c r="C1" s="52">
        <v>43009</v>
      </c>
      <c r="D1" s="52"/>
      <c r="E1" s="15" t="s">
        <v>14</v>
      </c>
      <c r="I1" s="18"/>
    </row>
    <row r="2" spans="1:19" ht="16.5" customHeight="1" x14ac:dyDescent="0.15">
      <c r="A2" s="4" t="s">
        <v>5</v>
      </c>
      <c r="B2" s="10" t="s">
        <v>0</v>
      </c>
      <c r="C2" s="10" t="s">
        <v>24</v>
      </c>
      <c r="D2" s="10" t="s">
        <v>23</v>
      </c>
      <c r="F2" s="4" t="s">
        <v>5</v>
      </c>
      <c r="G2" s="10" t="s">
        <v>0</v>
      </c>
      <c r="H2" s="10" t="s">
        <v>24</v>
      </c>
      <c r="I2" s="10" t="s">
        <v>23</v>
      </c>
      <c r="K2" s="20" t="s">
        <v>5</v>
      </c>
      <c r="L2" s="27" t="s">
        <v>0</v>
      </c>
      <c r="M2" s="27" t="s">
        <v>24</v>
      </c>
      <c r="N2" s="10" t="s">
        <v>23</v>
      </c>
      <c r="P2" s="34" t="s">
        <v>16</v>
      </c>
      <c r="Q2" s="10" t="s">
        <v>0</v>
      </c>
      <c r="R2" s="10" t="s">
        <v>24</v>
      </c>
      <c r="S2" s="10" t="s">
        <v>23</v>
      </c>
    </row>
    <row r="3" spans="1:19" ht="16.5" customHeight="1" x14ac:dyDescent="0.15">
      <c r="A3" s="5" t="s">
        <v>30</v>
      </c>
      <c r="B3" s="11">
        <v>627</v>
      </c>
      <c r="C3" s="11">
        <v>322</v>
      </c>
      <c r="D3" s="11">
        <v>305</v>
      </c>
      <c r="F3" s="8">
        <v>50</v>
      </c>
      <c r="G3" s="11">
        <v>1487</v>
      </c>
      <c r="H3" s="11">
        <v>780</v>
      </c>
      <c r="I3" s="33">
        <v>707</v>
      </c>
      <c r="K3" s="21">
        <v>100</v>
      </c>
      <c r="L3" s="48">
        <v>22</v>
      </c>
      <c r="M3" s="48">
        <v>4</v>
      </c>
      <c r="N3" s="33">
        <v>18</v>
      </c>
      <c r="P3" s="35" t="s">
        <v>21</v>
      </c>
      <c r="Q3" s="11">
        <f>SUM(B3:B7)</f>
        <v>3404</v>
      </c>
      <c r="R3" s="11">
        <f>SUM(C3:C7)</f>
        <v>1755</v>
      </c>
      <c r="S3" s="11">
        <f>SUM(D3:D7)</f>
        <v>1649</v>
      </c>
    </row>
    <row r="4" spans="1:19" ht="16.5" customHeight="1" x14ac:dyDescent="0.15">
      <c r="A4" s="6">
        <v>1</v>
      </c>
      <c r="B4" s="12">
        <v>657</v>
      </c>
      <c r="C4" s="12">
        <v>336</v>
      </c>
      <c r="D4" s="12">
        <v>321</v>
      </c>
      <c r="F4" s="6">
        <v>51</v>
      </c>
      <c r="G4" s="12">
        <v>1108</v>
      </c>
      <c r="H4" s="12">
        <v>585</v>
      </c>
      <c r="I4" s="12">
        <v>523</v>
      </c>
      <c r="K4" s="22">
        <v>101</v>
      </c>
      <c r="L4" s="12">
        <v>11</v>
      </c>
      <c r="M4" s="49">
        <v>1</v>
      </c>
      <c r="N4" s="33">
        <v>10</v>
      </c>
      <c r="P4" s="36" t="s">
        <v>19</v>
      </c>
      <c r="Q4" s="12">
        <f>SUM(B8:B12)</f>
        <v>3949</v>
      </c>
      <c r="R4" s="12">
        <f>SUM(C8:C12)</f>
        <v>2017</v>
      </c>
      <c r="S4" s="12">
        <f>SUM(D8:D12)</f>
        <v>1932</v>
      </c>
    </row>
    <row r="5" spans="1:19" ht="16.5" customHeight="1" x14ac:dyDescent="0.15">
      <c r="A5" s="6">
        <v>2</v>
      </c>
      <c r="B5" s="12">
        <v>704</v>
      </c>
      <c r="C5" s="12">
        <v>359</v>
      </c>
      <c r="D5" s="12">
        <v>345</v>
      </c>
      <c r="F5" s="6">
        <v>52</v>
      </c>
      <c r="G5" s="12">
        <v>1420</v>
      </c>
      <c r="H5" s="12">
        <v>721</v>
      </c>
      <c r="I5" s="12">
        <v>699</v>
      </c>
      <c r="K5" s="22">
        <v>102</v>
      </c>
      <c r="L5" s="12">
        <v>6</v>
      </c>
      <c r="M5" s="49">
        <v>1</v>
      </c>
      <c r="N5" s="33">
        <v>5</v>
      </c>
      <c r="P5" s="36" t="s">
        <v>32</v>
      </c>
      <c r="Q5" s="12">
        <f>SUM(B13:B17)</f>
        <v>4214</v>
      </c>
      <c r="R5" s="12">
        <f>SUM(C13:C17)</f>
        <v>2208</v>
      </c>
      <c r="S5" s="12">
        <f>SUM(D13:D17)</f>
        <v>2006</v>
      </c>
    </row>
    <row r="6" spans="1:19" ht="16.5" customHeight="1" x14ac:dyDescent="0.15">
      <c r="A6" s="6">
        <v>3</v>
      </c>
      <c r="B6" s="12">
        <v>676</v>
      </c>
      <c r="C6" s="12">
        <v>367</v>
      </c>
      <c r="D6" s="12">
        <v>309</v>
      </c>
      <c r="F6" s="6">
        <v>53</v>
      </c>
      <c r="G6" s="12">
        <v>1301</v>
      </c>
      <c r="H6" s="12">
        <v>653</v>
      </c>
      <c r="I6" s="12">
        <v>648</v>
      </c>
      <c r="K6" s="22">
        <v>103</v>
      </c>
      <c r="L6" s="12">
        <v>1</v>
      </c>
      <c r="M6" s="49"/>
      <c r="N6" s="33">
        <v>1</v>
      </c>
      <c r="P6" s="36" t="s">
        <v>38</v>
      </c>
      <c r="Q6" s="12">
        <f>SUM(B18:B22)</f>
        <v>4471</v>
      </c>
      <c r="R6" s="12">
        <f>SUM(C18:C22)</f>
        <v>2279</v>
      </c>
      <c r="S6" s="12">
        <f>SUM(D18:D22)</f>
        <v>2192</v>
      </c>
    </row>
    <row r="7" spans="1:19" ht="16.5" customHeight="1" x14ac:dyDescent="0.15">
      <c r="A7" s="7">
        <v>4</v>
      </c>
      <c r="B7" s="13">
        <v>740</v>
      </c>
      <c r="C7" s="13">
        <v>371</v>
      </c>
      <c r="D7" s="13">
        <v>369</v>
      </c>
      <c r="F7" s="7">
        <v>54</v>
      </c>
      <c r="G7" s="13">
        <v>1248</v>
      </c>
      <c r="H7" s="13">
        <v>644</v>
      </c>
      <c r="I7" s="13">
        <v>604</v>
      </c>
      <c r="K7" s="23">
        <v>104</v>
      </c>
      <c r="L7" s="13">
        <v>1</v>
      </c>
      <c r="M7" s="32"/>
      <c r="N7" s="13">
        <v>1</v>
      </c>
      <c r="P7" s="37" t="s">
        <v>4</v>
      </c>
      <c r="Q7" s="13">
        <f>SUM(B23:B27)</f>
        <v>4644</v>
      </c>
      <c r="R7" s="13">
        <f>SUM(C23:C27)</f>
        <v>2413</v>
      </c>
      <c r="S7" s="13">
        <f>SUM(D23:D27)</f>
        <v>2231</v>
      </c>
    </row>
    <row r="8" spans="1:19" ht="16.5" customHeight="1" x14ac:dyDescent="0.15">
      <c r="A8" s="47">
        <v>5</v>
      </c>
      <c r="B8" s="33">
        <v>737</v>
      </c>
      <c r="C8" s="33">
        <v>380</v>
      </c>
      <c r="D8" s="33">
        <v>357</v>
      </c>
      <c r="F8" s="47">
        <v>55</v>
      </c>
      <c r="G8" s="33">
        <v>1201</v>
      </c>
      <c r="H8" s="33">
        <v>581</v>
      </c>
      <c r="I8" s="33">
        <v>620</v>
      </c>
      <c r="K8" s="24">
        <v>105</v>
      </c>
      <c r="L8" s="33">
        <v>2</v>
      </c>
      <c r="M8" s="31">
        <v>1</v>
      </c>
      <c r="N8" s="33">
        <v>1</v>
      </c>
      <c r="P8" s="35" t="s">
        <v>29</v>
      </c>
      <c r="Q8" s="11">
        <f>SUM(B28:B32)</f>
        <v>4576</v>
      </c>
      <c r="R8" s="11">
        <f>SUM(C28:C32)</f>
        <v>2423</v>
      </c>
      <c r="S8" s="11">
        <f>SUM(D28:D32)</f>
        <v>2153</v>
      </c>
    </row>
    <row r="9" spans="1:19" ht="16.5" customHeight="1" x14ac:dyDescent="0.15">
      <c r="A9" s="6">
        <v>6</v>
      </c>
      <c r="B9" s="12">
        <v>776</v>
      </c>
      <c r="C9" s="12">
        <v>401</v>
      </c>
      <c r="D9" s="12">
        <v>375</v>
      </c>
      <c r="F9" s="6">
        <v>56</v>
      </c>
      <c r="G9" s="12">
        <v>1140</v>
      </c>
      <c r="H9" s="12">
        <v>561</v>
      </c>
      <c r="I9" s="12">
        <v>579</v>
      </c>
      <c r="K9" s="22">
        <v>106</v>
      </c>
      <c r="L9" s="12"/>
      <c r="M9" s="49"/>
      <c r="N9" s="12"/>
      <c r="P9" s="36" t="s">
        <v>25</v>
      </c>
      <c r="Q9" s="12">
        <f>SUM(B33:B37)</f>
        <v>5403</v>
      </c>
      <c r="R9" s="12">
        <f>SUM(C33:C37)</f>
        <v>2716</v>
      </c>
      <c r="S9" s="12">
        <f>SUM(D33:D37)</f>
        <v>2687</v>
      </c>
    </row>
    <row r="10" spans="1:19" ht="16.5" customHeight="1" x14ac:dyDescent="0.15">
      <c r="A10" s="6">
        <v>7</v>
      </c>
      <c r="B10" s="12">
        <v>803</v>
      </c>
      <c r="C10" s="12">
        <v>410</v>
      </c>
      <c r="D10" s="12">
        <v>393</v>
      </c>
      <c r="F10" s="6">
        <v>57</v>
      </c>
      <c r="G10" s="12">
        <v>1130</v>
      </c>
      <c r="H10" s="12">
        <v>569</v>
      </c>
      <c r="I10" s="12">
        <v>561</v>
      </c>
      <c r="K10" s="22">
        <v>107</v>
      </c>
      <c r="L10" s="12">
        <v>1</v>
      </c>
      <c r="M10" s="49"/>
      <c r="N10" s="12">
        <v>1</v>
      </c>
      <c r="P10" s="36" t="s">
        <v>22</v>
      </c>
      <c r="Q10" s="12">
        <f>SUM(B38:B42)</f>
        <v>6457</v>
      </c>
      <c r="R10" s="12">
        <f>SUM(C38:C42)</f>
        <v>3414</v>
      </c>
      <c r="S10" s="12">
        <f>SUM(D38:D42)</f>
        <v>3043</v>
      </c>
    </row>
    <row r="11" spans="1:19" ht="16.5" customHeight="1" x14ac:dyDescent="0.15">
      <c r="A11" s="6">
        <v>8</v>
      </c>
      <c r="B11" s="12">
        <v>799</v>
      </c>
      <c r="C11" s="12">
        <v>393</v>
      </c>
      <c r="D11" s="12">
        <v>406</v>
      </c>
      <c r="F11" s="6">
        <v>58</v>
      </c>
      <c r="G11" s="12">
        <v>1261</v>
      </c>
      <c r="H11" s="12">
        <v>630</v>
      </c>
      <c r="I11" s="12">
        <v>631</v>
      </c>
      <c r="K11" s="22">
        <v>108</v>
      </c>
      <c r="L11" s="12"/>
      <c r="M11" s="49"/>
      <c r="N11" s="12"/>
      <c r="P11" s="36" t="s">
        <v>26</v>
      </c>
      <c r="Q11" s="12">
        <f>SUM(B43:B47)</f>
        <v>7960</v>
      </c>
      <c r="R11" s="12">
        <f>SUM(C43:C47)</f>
        <v>4143</v>
      </c>
      <c r="S11" s="12">
        <f>SUM(D43:D47)</f>
        <v>3817</v>
      </c>
    </row>
    <row r="12" spans="1:19" ht="16.5" customHeight="1" x14ac:dyDescent="0.15">
      <c r="A12" s="7">
        <v>9</v>
      </c>
      <c r="B12" s="13">
        <v>834</v>
      </c>
      <c r="C12" s="13">
        <v>433</v>
      </c>
      <c r="D12" s="13">
        <v>401</v>
      </c>
      <c r="F12" s="7">
        <v>59</v>
      </c>
      <c r="G12" s="13">
        <v>1199</v>
      </c>
      <c r="H12" s="13">
        <v>571</v>
      </c>
      <c r="I12" s="13">
        <v>628</v>
      </c>
      <c r="K12" s="23">
        <v>109</v>
      </c>
      <c r="L12" s="13"/>
      <c r="M12" s="32"/>
      <c r="N12" s="13"/>
      <c r="P12" s="37" t="s">
        <v>34</v>
      </c>
      <c r="Q12" s="13">
        <f>SUM(B48:B52)</f>
        <v>7986</v>
      </c>
      <c r="R12" s="13">
        <f>SUM(C48:C52)</f>
        <v>4267</v>
      </c>
      <c r="S12" s="13">
        <f>SUM(D48:D52)</f>
        <v>3719</v>
      </c>
    </row>
    <row r="13" spans="1:19" ht="16.5" customHeight="1" x14ac:dyDescent="0.15">
      <c r="A13" s="47">
        <v>10</v>
      </c>
      <c r="B13" s="33">
        <v>805</v>
      </c>
      <c r="C13" s="33">
        <v>429</v>
      </c>
      <c r="D13" s="33">
        <v>376</v>
      </c>
      <c r="F13" s="47">
        <v>60</v>
      </c>
      <c r="G13" s="33">
        <v>1200</v>
      </c>
      <c r="H13" s="33">
        <v>560</v>
      </c>
      <c r="I13" s="33">
        <v>640</v>
      </c>
      <c r="K13" s="24">
        <v>110</v>
      </c>
      <c r="L13" s="33"/>
      <c r="M13" s="31"/>
      <c r="N13" s="33"/>
      <c r="P13" s="35" t="s">
        <v>11</v>
      </c>
      <c r="Q13" s="11">
        <f>SUM(G3:G7)</f>
        <v>6564</v>
      </c>
      <c r="R13" s="11">
        <f>SUM(H3:H7)</f>
        <v>3383</v>
      </c>
      <c r="S13" s="11">
        <f>SUM(I3:I7)</f>
        <v>3181</v>
      </c>
    </row>
    <row r="14" spans="1:19" ht="16.5" customHeight="1" x14ac:dyDescent="0.15">
      <c r="A14" s="6">
        <v>11</v>
      </c>
      <c r="B14" s="12">
        <v>832</v>
      </c>
      <c r="C14" s="12">
        <v>423</v>
      </c>
      <c r="D14" s="12">
        <v>409</v>
      </c>
      <c r="F14" s="6">
        <v>61</v>
      </c>
      <c r="G14" s="12">
        <v>1315</v>
      </c>
      <c r="H14" s="12">
        <v>627</v>
      </c>
      <c r="I14" s="12">
        <v>688</v>
      </c>
      <c r="K14" s="23"/>
      <c r="L14" s="13"/>
      <c r="M14" s="32"/>
      <c r="N14" s="13"/>
      <c r="P14" s="36" t="s">
        <v>10</v>
      </c>
      <c r="Q14" s="12">
        <f>SUM(G8:G12)</f>
        <v>5931</v>
      </c>
      <c r="R14" s="12">
        <f>SUM(H8:H12)</f>
        <v>2912</v>
      </c>
      <c r="S14" s="12">
        <f>SUM(I8:I12)</f>
        <v>3019</v>
      </c>
    </row>
    <row r="15" spans="1:19" ht="16.5" customHeight="1" x14ac:dyDescent="0.15">
      <c r="A15" s="6">
        <v>12</v>
      </c>
      <c r="B15" s="12">
        <v>839</v>
      </c>
      <c r="C15" s="12">
        <v>443</v>
      </c>
      <c r="D15" s="12">
        <v>396</v>
      </c>
      <c r="F15" s="6">
        <v>62</v>
      </c>
      <c r="G15" s="12">
        <v>1391</v>
      </c>
      <c r="H15" s="12">
        <v>653</v>
      </c>
      <c r="I15" s="12">
        <v>738</v>
      </c>
      <c r="K15" s="25" t="s">
        <v>35</v>
      </c>
      <c r="L15" s="28">
        <f>SUM(B3:B52,G3:G52,L3:L13)</f>
        <v>107933</v>
      </c>
      <c r="M15" s="28">
        <f>SUM(C3:C52,H3:H52,M3:M13)</f>
        <v>53396</v>
      </c>
      <c r="N15" s="28">
        <f>SUM(D3:D52,I3:I52,N3:N13)</f>
        <v>54537</v>
      </c>
      <c r="P15" s="36" t="s">
        <v>36</v>
      </c>
      <c r="Q15" s="12">
        <f>SUM(G13:G17)</f>
        <v>7015</v>
      </c>
      <c r="R15" s="12">
        <f>SUM(H13:H17)</f>
        <v>3295</v>
      </c>
      <c r="S15" s="12">
        <f>SUM(I13:I17)</f>
        <v>3720</v>
      </c>
    </row>
    <row r="16" spans="1:19" ht="16.5" customHeight="1" x14ac:dyDescent="0.15">
      <c r="A16" s="6">
        <v>13</v>
      </c>
      <c r="B16" s="12">
        <v>862</v>
      </c>
      <c r="C16" s="12">
        <v>440</v>
      </c>
      <c r="D16" s="12">
        <v>422</v>
      </c>
      <c r="F16" s="6">
        <v>63</v>
      </c>
      <c r="G16" s="12">
        <v>1537</v>
      </c>
      <c r="H16" s="12">
        <v>722</v>
      </c>
      <c r="I16" s="12">
        <v>815</v>
      </c>
      <c r="K16" s="26"/>
      <c r="L16" s="29"/>
      <c r="M16" s="29"/>
      <c r="N16" s="29"/>
      <c r="P16" s="36" t="s">
        <v>13</v>
      </c>
      <c r="Q16" s="12">
        <f>SUM(G18:G22)</f>
        <v>10305</v>
      </c>
      <c r="R16" s="12">
        <f>SUM(H18:H22)</f>
        <v>4807</v>
      </c>
      <c r="S16" s="12">
        <f>SUM(I18:I22)</f>
        <v>5498</v>
      </c>
    </row>
    <row r="17" spans="1:19" ht="16.5" customHeight="1" x14ac:dyDescent="0.15">
      <c r="A17" s="7">
        <v>14</v>
      </c>
      <c r="B17" s="13">
        <v>876</v>
      </c>
      <c r="C17" s="13">
        <v>473</v>
      </c>
      <c r="D17" s="13">
        <v>403</v>
      </c>
      <c r="F17" s="7">
        <v>64</v>
      </c>
      <c r="G17" s="13">
        <v>1572</v>
      </c>
      <c r="H17" s="13">
        <v>733</v>
      </c>
      <c r="I17" s="13">
        <v>839</v>
      </c>
      <c r="K17" s="26"/>
      <c r="L17" s="30"/>
      <c r="M17" s="30"/>
      <c r="N17" s="30"/>
      <c r="P17" s="37" t="s">
        <v>8</v>
      </c>
      <c r="Q17" s="13">
        <f>SUM(G23:G27)</f>
        <v>9305</v>
      </c>
      <c r="R17" s="13">
        <f>SUM(H23:H27)</f>
        <v>4406</v>
      </c>
      <c r="S17" s="13">
        <f>SUM(I23:I27)</f>
        <v>4899</v>
      </c>
    </row>
    <row r="18" spans="1:19" ht="16.5" customHeight="1" x14ac:dyDescent="0.15">
      <c r="A18" s="47">
        <v>15</v>
      </c>
      <c r="B18" s="33">
        <v>887</v>
      </c>
      <c r="C18" s="33">
        <v>442</v>
      </c>
      <c r="D18" s="33">
        <v>445</v>
      </c>
      <c r="F18" s="47">
        <v>65</v>
      </c>
      <c r="G18" s="33">
        <v>1718</v>
      </c>
      <c r="H18" s="33">
        <v>775</v>
      </c>
      <c r="I18" s="33">
        <v>943</v>
      </c>
      <c r="P18" s="35" t="s">
        <v>17</v>
      </c>
      <c r="Q18" s="11">
        <f>SUM(G28:G32)</f>
        <v>7645</v>
      </c>
      <c r="R18" s="11">
        <f>SUM(H28:H32)</f>
        <v>3734</v>
      </c>
      <c r="S18" s="11">
        <f>SUM(I28:I32)</f>
        <v>3911</v>
      </c>
    </row>
    <row r="19" spans="1:19" ht="16.5" customHeight="1" x14ac:dyDescent="0.15">
      <c r="A19" s="6">
        <v>16</v>
      </c>
      <c r="B19" s="12">
        <v>835</v>
      </c>
      <c r="C19" s="12">
        <v>426</v>
      </c>
      <c r="D19" s="12">
        <v>409</v>
      </c>
      <c r="F19" s="6">
        <v>66</v>
      </c>
      <c r="G19" s="12">
        <v>1877</v>
      </c>
      <c r="H19" s="12">
        <v>879</v>
      </c>
      <c r="I19" s="12">
        <v>998</v>
      </c>
      <c r="J19" s="19"/>
      <c r="P19" s="36" t="s">
        <v>31</v>
      </c>
      <c r="Q19" s="12">
        <f>SUM(G33:G37)</f>
        <v>4467</v>
      </c>
      <c r="R19" s="12">
        <f>SUM(H33:H37)</f>
        <v>2071</v>
      </c>
      <c r="S19" s="12">
        <f>SUM(I33:I37)</f>
        <v>2396</v>
      </c>
    </row>
    <row r="20" spans="1:19" ht="16.5" customHeight="1" x14ac:dyDescent="0.15">
      <c r="A20" s="6">
        <v>17</v>
      </c>
      <c r="B20" s="12">
        <v>888</v>
      </c>
      <c r="C20" s="12">
        <v>467</v>
      </c>
      <c r="D20" s="12">
        <v>421</v>
      </c>
      <c r="F20" s="6">
        <v>67</v>
      </c>
      <c r="G20" s="12">
        <v>2081</v>
      </c>
      <c r="H20" s="12">
        <v>996</v>
      </c>
      <c r="I20" s="12">
        <v>1085</v>
      </c>
      <c r="P20" s="36" t="s">
        <v>7</v>
      </c>
      <c r="Q20" s="12">
        <f>SUM(G38:G42)</f>
        <v>2279</v>
      </c>
      <c r="R20" s="12">
        <f>SUM(H38:H42)</f>
        <v>813</v>
      </c>
      <c r="S20" s="12">
        <f>SUM(I38:I42)</f>
        <v>1466</v>
      </c>
    </row>
    <row r="21" spans="1:19" ht="16.5" customHeight="1" x14ac:dyDescent="0.15">
      <c r="A21" s="6">
        <v>18</v>
      </c>
      <c r="B21" s="12">
        <v>952</v>
      </c>
      <c r="C21" s="12">
        <v>488</v>
      </c>
      <c r="D21" s="12">
        <v>464</v>
      </c>
      <c r="F21" s="6">
        <v>68</v>
      </c>
      <c r="G21" s="12">
        <v>2242</v>
      </c>
      <c r="H21" s="12">
        <v>1064</v>
      </c>
      <c r="I21" s="12">
        <v>1178</v>
      </c>
      <c r="P21" s="36" t="s">
        <v>20</v>
      </c>
      <c r="Q21" s="12">
        <f>SUM(G43:G47)</f>
        <v>1033</v>
      </c>
      <c r="R21" s="12">
        <f>SUM(H43:H47)</f>
        <v>295</v>
      </c>
      <c r="S21" s="12">
        <f>SUM(I43:I47)</f>
        <v>738</v>
      </c>
    </row>
    <row r="22" spans="1:19" ht="16.5" customHeight="1" x14ac:dyDescent="0.15">
      <c r="A22" s="7">
        <v>19</v>
      </c>
      <c r="B22" s="13">
        <v>909</v>
      </c>
      <c r="C22" s="14">
        <v>456</v>
      </c>
      <c r="D22" s="13">
        <v>453</v>
      </c>
      <c r="F22" s="7">
        <v>69</v>
      </c>
      <c r="G22" s="13">
        <v>2387</v>
      </c>
      <c r="H22" s="17">
        <v>1093</v>
      </c>
      <c r="I22" s="13">
        <v>1294</v>
      </c>
      <c r="P22" s="37" t="s">
        <v>18</v>
      </c>
      <c r="Q22" s="13">
        <f>SUM(G48:G52)</f>
        <v>281</v>
      </c>
      <c r="R22" s="13">
        <f>SUM(H48:H52)</f>
        <v>38</v>
      </c>
      <c r="S22" s="13">
        <f>SUM(I48:I52)</f>
        <v>243</v>
      </c>
    </row>
    <row r="23" spans="1:19" ht="16.5" customHeight="1" x14ac:dyDescent="0.15">
      <c r="A23" s="47">
        <v>20</v>
      </c>
      <c r="B23" s="33">
        <v>966</v>
      </c>
      <c r="C23" s="33">
        <v>477</v>
      </c>
      <c r="D23" s="33">
        <v>489</v>
      </c>
      <c r="F23" s="47">
        <v>70</v>
      </c>
      <c r="G23" s="33">
        <v>2268</v>
      </c>
      <c r="H23" s="33">
        <v>1029</v>
      </c>
      <c r="I23" s="33">
        <v>1239</v>
      </c>
      <c r="P23" s="38" t="s">
        <v>37</v>
      </c>
      <c r="Q23" s="41">
        <f>SUM(L3:L13)</f>
        <v>44</v>
      </c>
      <c r="R23" s="41">
        <f>SUM(M3:M13)</f>
        <v>7</v>
      </c>
      <c r="S23" s="41">
        <f>SUM(N3:N13)</f>
        <v>37</v>
      </c>
    </row>
    <row r="24" spans="1:19" ht="16.5" customHeight="1" x14ac:dyDescent="0.15">
      <c r="A24" s="6">
        <v>21</v>
      </c>
      <c r="B24" s="12">
        <v>966</v>
      </c>
      <c r="C24" s="12">
        <v>502</v>
      </c>
      <c r="D24" s="12">
        <v>464</v>
      </c>
      <c r="F24" s="6">
        <v>71</v>
      </c>
      <c r="G24" s="12">
        <v>1539</v>
      </c>
      <c r="H24" s="12">
        <v>762</v>
      </c>
      <c r="I24" s="12">
        <v>777</v>
      </c>
      <c r="P24" s="38"/>
      <c r="Q24" s="41"/>
      <c r="R24" s="41"/>
      <c r="S24" s="41"/>
    </row>
    <row r="25" spans="1:19" ht="16.5" customHeight="1" x14ac:dyDescent="0.15">
      <c r="A25" s="6">
        <v>22</v>
      </c>
      <c r="B25" s="12">
        <v>912</v>
      </c>
      <c r="C25" s="12">
        <v>457</v>
      </c>
      <c r="D25" s="12">
        <v>455</v>
      </c>
      <c r="F25" s="6">
        <v>72</v>
      </c>
      <c r="G25" s="12">
        <v>1622</v>
      </c>
      <c r="H25" s="12">
        <v>751</v>
      </c>
      <c r="I25" s="12">
        <v>871</v>
      </c>
      <c r="P25" s="39"/>
      <c r="Q25" s="28"/>
      <c r="R25" s="28"/>
      <c r="S25" s="28"/>
    </row>
    <row r="26" spans="1:19" ht="16.5" customHeight="1" x14ac:dyDescent="0.15">
      <c r="A26" s="6">
        <v>23</v>
      </c>
      <c r="B26" s="12">
        <v>872</v>
      </c>
      <c r="C26" s="12">
        <v>474</v>
      </c>
      <c r="D26" s="12">
        <v>398</v>
      </c>
      <c r="F26" s="6">
        <v>73</v>
      </c>
      <c r="G26" s="12">
        <v>1980</v>
      </c>
      <c r="H26" s="12">
        <v>950</v>
      </c>
      <c r="I26" s="12">
        <v>1030</v>
      </c>
      <c r="P26" s="35" t="s">
        <v>2</v>
      </c>
      <c r="Q26" s="11">
        <f>SUM(Q3:Q5)</f>
        <v>11567</v>
      </c>
      <c r="R26" s="11">
        <f>SUM(R3:R5)</f>
        <v>5980</v>
      </c>
      <c r="S26" s="11">
        <f>Q26-R26</f>
        <v>5587</v>
      </c>
    </row>
    <row r="27" spans="1:19" ht="16.5" customHeight="1" x14ac:dyDescent="0.15">
      <c r="A27" s="7">
        <v>24</v>
      </c>
      <c r="B27" s="13">
        <v>928</v>
      </c>
      <c r="C27" s="13">
        <v>503</v>
      </c>
      <c r="D27" s="13">
        <v>425</v>
      </c>
      <c r="F27" s="7">
        <v>74</v>
      </c>
      <c r="G27" s="13">
        <v>1896</v>
      </c>
      <c r="H27" s="13">
        <v>914</v>
      </c>
      <c r="I27" s="13">
        <v>982</v>
      </c>
      <c r="P27" s="36" t="s">
        <v>33</v>
      </c>
      <c r="Q27" s="12">
        <f>SUM(Q6:Q15)</f>
        <v>61007</v>
      </c>
      <c r="R27" s="12">
        <f>SUM(R6:R15)</f>
        <v>31245</v>
      </c>
      <c r="S27" s="12">
        <f>Q27-R27</f>
        <v>29762</v>
      </c>
    </row>
    <row r="28" spans="1:19" ht="16.5" customHeight="1" x14ac:dyDescent="0.15">
      <c r="A28" s="47">
        <v>25</v>
      </c>
      <c r="B28" s="33">
        <v>882</v>
      </c>
      <c r="C28" s="33">
        <v>470</v>
      </c>
      <c r="D28" s="33">
        <v>412</v>
      </c>
      <c r="F28" s="47">
        <v>75</v>
      </c>
      <c r="G28" s="33">
        <v>1953</v>
      </c>
      <c r="H28" s="33">
        <v>948</v>
      </c>
      <c r="I28" s="33">
        <v>1005</v>
      </c>
      <c r="P28" s="36" t="s">
        <v>12</v>
      </c>
      <c r="Q28" s="12">
        <f>SUM(Q16:Q23)</f>
        <v>35359</v>
      </c>
      <c r="R28" s="12">
        <f>SUM(R16:R23)</f>
        <v>16171</v>
      </c>
      <c r="S28" s="12">
        <f>Q28-R28</f>
        <v>19188</v>
      </c>
    </row>
    <row r="29" spans="1:19" ht="16.5" customHeight="1" x14ac:dyDescent="0.15">
      <c r="A29" s="6">
        <v>26</v>
      </c>
      <c r="B29" s="12">
        <v>894</v>
      </c>
      <c r="C29" s="12">
        <v>448</v>
      </c>
      <c r="D29" s="12">
        <v>446</v>
      </c>
      <c r="F29" s="6">
        <v>76</v>
      </c>
      <c r="G29" s="12">
        <v>1723</v>
      </c>
      <c r="H29" s="12">
        <v>831</v>
      </c>
      <c r="I29" s="12">
        <v>892</v>
      </c>
      <c r="P29" s="39" t="s">
        <v>15</v>
      </c>
      <c r="Q29" s="42">
        <f>SUM(Q18:Q23)</f>
        <v>15749</v>
      </c>
      <c r="R29" s="42">
        <f>SUM(R18:R23)</f>
        <v>6958</v>
      </c>
      <c r="S29" s="42">
        <f>SUM(S18:S23)</f>
        <v>8791</v>
      </c>
    </row>
    <row r="30" spans="1:19" ht="16.5" customHeight="1" x14ac:dyDescent="0.15">
      <c r="A30" s="6">
        <v>27</v>
      </c>
      <c r="B30" s="12">
        <v>914</v>
      </c>
      <c r="C30" s="12">
        <v>485</v>
      </c>
      <c r="D30" s="12">
        <v>429</v>
      </c>
      <c r="F30" s="6">
        <v>77</v>
      </c>
      <c r="G30" s="12">
        <v>1545</v>
      </c>
      <c r="H30" s="12">
        <v>774</v>
      </c>
      <c r="I30" s="12">
        <v>771</v>
      </c>
      <c r="P30" s="40" t="s">
        <v>27</v>
      </c>
      <c r="Q30" s="43">
        <v>48.7</v>
      </c>
      <c r="R30" s="43">
        <v>47.41</v>
      </c>
      <c r="S30" s="43">
        <v>49.97</v>
      </c>
    </row>
    <row r="31" spans="1:19" ht="16.5" customHeight="1" x14ac:dyDescent="0.15">
      <c r="A31" s="6">
        <v>28</v>
      </c>
      <c r="B31" s="12">
        <v>917</v>
      </c>
      <c r="C31" s="12">
        <v>495</v>
      </c>
      <c r="D31" s="12">
        <v>422</v>
      </c>
      <c r="F31" s="6">
        <v>78</v>
      </c>
      <c r="G31" s="12">
        <v>1217</v>
      </c>
      <c r="H31" s="12">
        <v>577</v>
      </c>
      <c r="I31" s="12">
        <v>640</v>
      </c>
      <c r="Q31" s="29"/>
      <c r="R31" s="29"/>
      <c r="S31" s="29"/>
    </row>
    <row r="32" spans="1:19" ht="16.5" customHeight="1" x14ac:dyDescent="0.15">
      <c r="A32" s="7">
        <v>29</v>
      </c>
      <c r="B32" s="13">
        <v>969</v>
      </c>
      <c r="C32" s="13">
        <v>525</v>
      </c>
      <c r="D32" s="13">
        <v>444</v>
      </c>
      <c r="E32" s="16"/>
      <c r="F32" s="7">
        <v>79</v>
      </c>
      <c r="G32" s="13">
        <v>1207</v>
      </c>
      <c r="H32" s="13">
        <v>604</v>
      </c>
      <c r="I32" s="13">
        <v>603</v>
      </c>
    </row>
    <row r="33" spans="1:14" ht="16.5" customHeight="1" x14ac:dyDescent="0.15">
      <c r="A33" s="47">
        <v>30</v>
      </c>
      <c r="B33" s="33">
        <v>1003</v>
      </c>
      <c r="C33" s="33">
        <v>518</v>
      </c>
      <c r="D33" s="33">
        <v>485</v>
      </c>
      <c r="F33" s="47">
        <v>80</v>
      </c>
      <c r="G33" s="33">
        <v>1136</v>
      </c>
      <c r="H33" s="33">
        <v>540</v>
      </c>
      <c r="I33" s="33">
        <v>596</v>
      </c>
    </row>
    <row r="34" spans="1:14" ht="16.5" customHeight="1" x14ac:dyDescent="0.15">
      <c r="A34" s="6">
        <v>31</v>
      </c>
      <c r="B34" s="12">
        <v>1057</v>
      </c>
      <c r="C34" s="12">
        <v>544</v>
      </c>
      <c r="D34" s="12">
        <v>513</v>
      </c>
      <c r="F34" s="6">
        <v>81</v>
      </c>
      <c r="G34" s="12">
        <v>1054</v>
      </c>
      <c r="H34" s="12">
        <v>512</v>
      </c>
      <c r="I34" s="12">
        <v>542</v>
      </c>
    </row>
    <row r="35" spans="1:14" ht="16.5" customHeight="1" x14ac:dyDescent="0.15">
      <c r="A35" s="6">
        <v>32</v>
      </c>
      <c r="B35" s="12">
        <v>1086</v>
      </c>
      <c r="C35" s="12">
        <v>556</v>
      </c>
      <c r="D35" s="12">
        <v>530</v>
      </c>
      <c r="F35" s="6">
        <v>82</v>
      </c>
      <c r="G35" s="12">
        <v>871</v>
      </c>
      <c r="H35" s="12">
        <v>404</v>
      </c>
      <c r="I35" s="12">
        <v>467</v>
      </c>
    </row>
    <row r="36" spans="1:14" ht="16.5" customHeight="1" x14ac:dyDescent="0.15">
      <c r="A36" s="6">
        <v>33</v>
      </c>
      <c r="B36" s="12">
        <v>1092</v>
      </c>
      <c r="C36" s="12">
        <v>517</v>
      </c>
      <c r="D36" s="12">
        <v>575</v>
      </c>
      <c r="F36" s="6">
        <v>83</v>
      </c>
      <c r="G36" s="12">
        <v>745</v>
      </c>
      <c r="H36" s="12">
        <v>331</v>
      </c>
      <c r="I36" s="12">
        <v>414</v>
      </c>
    </row>
    <row r="37" spans="1:14" ht="16.5" customHeight="1" x14ac:dyDescent="0.15">
      <c r="A37" s="7">
        <v>34</v>
      </c>
      <c r="B37" s="13">
        <v>1165</v>
      </c>
      <c r="C37" s="13">
        <v>581</v>
      </c>
      <c r="D37" s="13">
        <v>584</v>
      </c>
      <c r="F37" s="7">
        <v>84</v>
      </c>
      <c r="G37" s="13">
        <v>661</v>
      </c>
      <c r="H37" s="13">
        <v>284</v>
      </c>
      <c r="I37" s="13">
        <v>377</v>
      </c>
    </row>
    <row r="38" spans="1:14" ht="16.5" customHeight="1" x14ac:dyDescent="0.15">
      <c r="A38" s="47">
        <v>35</v>
      </c>
      <c r="B38" s="33">
        <v>1190</v>
      </c>
      <c r="C38" s="33">
        <v>623</v>
      </c>
      <c r="D38" s="33">
        <v>567</v>
      </c>
      <c r="F38" s="47">
        <v>85</v>
      </c>
      <c r="G38" s="33">
        <v>585</v>
      </c>
      <c r="H38" s="33">
        <v>219</v>
      </c>
      <c r="I38" s="33">
        <v>366</v>
      </c>
    </row>
    <row r="39" spans="1:14" ht="16.5" customHeight="1" x14ac:dyDescent="0.15">
      <c r="A39" s="6">
        <v>36</v>
      </c>
      <c r="B39" s="12">
        <v>1269</v>
      </c>
      <c r="C39" s="12">
        <v>646</v>
      </c>
      <c r="D39" s="12">
        <v>623</v>
      </c>
      <c r="F39" s="6">
        <v>86</v>
      </c>
      <c r="G39" s="12">
        <v>529</v>
      </c>
      <c r="H39" s="12">
        <v>194</v>
      </c>
      <c r="I39" s="12">
        <v>335</v>
      </c>
    </row>
    <row r="40" spans="1:14" ht="16.5" customHeight="1" x14ac:dyDescent="0.15">
      <c r="A40" s="6">
        <v>37</v>
      </c>
      <c r="B40" s="12">
        <v>1213</v>
      </c>
      <c r="C40" s="12">
        <v>650</v>
      </c>
      <c r="D40" s="12">
        <v>563</v>
      </c>
      <c r="F40" s="6">
        <v>87</v>
      </c>
      <c r="G40" s="12">
        <v>415</v>
      </c>
      <c r="H40" s="12">
        <v>153</v>
      </c>
      <c r="I40" s="12">
        <v>262</v>
      </c>
    </row>
    <row r="41" spans="1:14" ht="16.5" customHeight="1" x14ac:dyDescent="0.15">
      <c r="A41" s="6">
        <v>38</v>
      </c>
      <c r="B41" s="12">
        <v>1342</v>
      </c>
      <c r="C41" s="12">
        <v>719</v>
      </c>
      <c r="D41" s="12">
        <v>623</v>
      </c>
      <c r="F41" s="6">
        <v>88</v>
      </c>
      <c r="G41" s="12">
        <v>441</v>
      </c>
      <c r="H41" s="12">
        <v>152</v>
      </c>
      <c r="I41" s="12">
        <v>289</v>
      </c>
    </row>
    <row r="42" spans="1:14" ht="16.5" customHeight="1" x14ac:dyDescent="0.15">
      <c r="A42" s="7">
        <v>39</v>
      </c>
      <c r="B42" s="13">
        <v>1443</v>
      </c>
      <c r="C42" s="13">
        <v>776</v>
      </c>
      <c r="D42" s="13">
        <v>667</v>
      </c>
      <c r="F42" s="7">
        <v>89</v>
      </c>
      <c r="G42" s="13">
        <v>309</v>
      </c>
      <c r="H42" s="13">
        <v>95</v>
      </c>
      <c r="I42" s="13">
        <v>214</v>
      </c>
    </row>
    <row r="43" spans="1:14" ht="16.5" customHeight="1" x14ac:dyDescent="0.15">
      <c r="A43" s="47">
        <v>40</v>
      </c>
      <c r="B43" s="33">
        <v>1340</v>
      </c>
      <c r="C43" s="33">
        <v>676</v>
      </c>
      <c r="D43" s="33">
        <v>664</v>
      </c>
      <c r="F43" s="47">
        <v>90</v>
      </c>
      <c r="G43" s="33">
        <v>301</v>
      </c>
      <c r="H43" s="33">
        <v>91</v>
      </c>
      <c r="I43" s="33">
        <v>210</v>
      </c>
    </row>
    <row r="44" spans="1:14" ht="16.5" customHeight="1" x14ac:dyDescent="0.15">
      <c r="A44" s="6">
        <v>41</v>
      </c>
      <c r="B44" s="12">
        <v>1484</v>
      </c>
      <c r="C44" s="12">
        <v>753</v>
      </c>
      <c r="D44" s="12">
        <v>731</v>
      </c>
      <c r="F44" s="6">
        <v>91</v>
      </c>
      <c r="G44" s="12">
        <v>255</v>
      </c>
      <c r="H44" s="12">
        <v>73</v>
      </c>
      <c r="I44" s="12">
        <v>182</v>
      </c>
    </row>
    <row r="45" spans="1:14" ht="16.5" customHeight="1" x14ac:dyDescent="0.15">
      <c r="A45" s="6">
        <v>42</v>
      </c>
      <c r="B45" s="12">
        <v>1649</v>
      </c>
      <c r="C45" s="12">
        <v>887</v>
      </c>
      <c r="D45" s="12">
        <v>762</v>
      </c>
      <c r="F45" s="6">
        <v>92</v>
      </c>
      <c r="G45" s="12">
        <v>199</v>
      </c>
      <c r="H45" s="12">
        <v>55</v>
      </c>
      <c r="I45" s="12">
        <v>144</v>
      </c>
    </row>
    <row r="46" spans="1:14" ht="16.5" customHeight="1" x14ac:dyDescent="0.15">
      <c r="A46" s="6">
        <v>43</v>
      </c>
      <c r="B46" s="12">
        <v>1718</v>
      </c>
      <c r="C46" s="12">
        <v>921</v>
      </c>
      <c r="D46" s="12">
        <v>797</v>
      </c>
      <c r="F46" s="6">
        <v>93</v>
      </c>
      <c r="G46" s="12">
        <v>156</v>
      </c>
      <c r="H46" s="12">
        <v>42</v>
      </c>
      <c r="I46" s="12">
        <v>114</v>
      </c>
    </row>
    <row r="47" spans="1:14" ht="16.5" customHeight="1" x14ac:dyDescent="0.15">
      <c r="A47" s="7">
        <v>44</v>
      </c>
      <c r="B47" s="13">
        <v>1769</v>
      </c>
      <c r="C47" s="13">
        <v>906</v>
      </c>
      <c r="D47" s="13">
        <v>863</v>
      </c>
      <c r="F47" s="7">
        <v>94</v>
      </c>
      <c r="G47" s="13">
        <v>122</v>
      </c>
      <c r="H47" s="13">
        <v>34</v>
      </c>
      <c r="I47" s="13">
        <v>88</v>
      </c>
    </row>
    <row r="48" spans="1:14" ht="16.5" customHeight="1" x14ac:dyDescent="0.15">
      <c r="A48" s="47">
        <v>45</v>
      </c>
      <c r="B48" s="33">
        <v>1717</v>
      </c>
      <c r="C48" s="33">
        <v>884</v>
      </c>
      <c r="D48" s="33">
        <v>833</v>
      </c>
      <c r="F48" s="47">
        <v>95</v>
      </c>
      <c r="G48" s="33">
        <v>79</v>
      </c>
      <c r="H48" s="33">
        <v>12</v>
      </c>
      <c r="I48" s="33">
        <v>67</v>
      </c>
      <c r="L48" s="29"/>
      <c r="M48" s="29"/>
      <c r="N48" s="29"/>
    </row>
    <row r="49" spans="1:14" ht="16.5" customHeight="1" x14ac:dyDescent="0.15">
      <c r="A49" s="6">
        <v>46</v>
      </c>
      <c r="B49" s="12">
        <v>1595</v>
      </c>
      <c r="C49" s="12">
        <v>874</v>
      </c>
      <c r="D49" s="12">
        <v>721</v>
      </c>
      <c r="F49" s="6">
        <v>96</v>
      </c>
      <c r="G49" s="12">
        <v>79</v>
      </c>
      <c r="H49" s="12">
        <v>11</v>
      </c>
      <c r="I49" s="12">
        <v>68</v>
      </c>
      <c r="L49" s="29"/>
      <c r="M49" s="29"/>
      <c r="N49" s="29"/>
    </row>
    <row r="50" spans="1:14" ht="16.5" customHeight="1" x14ac:dyDescent="0.15">
      <c r="A50" s="6">
        <v>47</v>
      </c>
      <c r="B50" s="12">
        <v>1616</v>
      </c>
      <c r="C50" s="12">
        <v>878</v>
      </c>
      <c r="D50" s="12">
        <v>738</v>
      </c>
      <c r="F50" s="6">
        <v>97</v>
      </c>
      <c r="G50" s="12">
        <v>60</v>
      </c>
      <c r="H50" s="12">
        <v>8</v>
      </c>
      <c r="I50" s="12">
        <v>52</v>
      </c>
      <c r="L50" s="29"/>
      <c r="M50" s="29"/>
      <c r="N50" s="29"/>
    </row>
    <row r="51" spans="1:14" ht="16.5" customHeight="1" x14ac:dyDescent="0.15">
      <c r="A51" s="6">
        <v>48</v>
      </c>
      <c r="B51" s="12">
        <v>1543</v>
      </c>
      <c r="C51" s="12">
        <v>834</v>
      </c>
      <c r="D51" s="12">
        <v>709</v>
      </c>
      <c r="F51" s="6">
        <v>98</v>
      </c>
      <c r="G51" s="12">
        <v>29</v>
      </c>
      <c r="H51" s="12">
        <v>4</v>
      </c>
      <c r="I51" s="12">
        <v>25</v>
      </c>
      <c r="L51" s="29"/>
      <c r="M51" s="29"/>
      <c r="N51" s="29"/>
    </row>
    <row r="52" spans="1:14" ht="16.5" customHeight="1" x14ac:dyDescent="0.15">
      <c r="A52" s="7">
        <v>49</v>
      </c>
      <c r="B52" s="13">
        <v>1515</v>
      </c>
      <c r="C52" s="13">
        <v>797</v>
      </c>
      <c r="D52" s="13">
        <v>718</v>
      </c>
      <c r="F52" s="7">
        <v>99</v>
      </c>
      <c r="G52" s="13">
        <v>34</v>
      </c>
      <c r="H52" s="13">
        <v>3</v>
      </c>
      <c r="I52" s="13">
        <v>31</v>
      </c>
      <c r="L52" s="29"/>
      <c r="M52" s="29"/>
      <c r="N52" s="29"/>
    </row>
  </sheetData>
  <mergeCells count="1">
    <mergeCell ref="C1:D1"/>
  </mergeCells>
  <phoneticPr fontId="1"/>
  <pageMargins left="0.78740157480314965" right="0.78740157480314965" top="0.35433070866141736" bottom="0.23622047244094488" header="0.19685039370078741" footer="0.19685039370078741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年齢別H29.1.1現在</vt:lpstr>
      <vt:lpstr>年齢別H29.4.1現在</vt:lpstr>
      <vt:lpstr>年齢別H29.7.1</vt:lpstr>
      <vt:lpstr>年齢別H29.10.1現在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C5QB52060</dc:creator>
  <cp:lastModifiedBy>1517志賀　紗良</cp:lastModifiedBy>
  <cp:lastPrinted>2017-10-06T01:18:49Z</cp:lastPrinted>
  <dcterms:created xsi:type="dcterms:W3CDTF">2015-01-09T04:28:10Z</dcterms:created>
  <dcterms:modified xsi:type="dcterms:W3CDTF">2017-10-06T01:19:24Z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4" baseType="lpwstr">
      <vt:lpwstr>1.4.9.0</vt:lpwstr>
      <vt:lpwstr>2.0.5.0</vt:lpwstr>
      <vt:lpwstr>2.1.3.0</vt:lpwstr>
      <vt:lpwstr>2.1.5.0</vt:lpwstr>
    </vt:vector>
  </property>
  <property fmtid="{DCFEDD21-7773-49B2-8022-6FC58DB5260B}" pid="3" name="LastSavedVersion">
    <vt:lpwstr>2.1.5.0</vt:lpwstr>
  </property>
  <property fmtid="{DCFEDD21-7773-49B2-8022-6FC58DB5260B}" pid="4" name="LastSavedDate">
    <vt:filetime>2017-01-11T05:49:29Z</vt:filetime>
  </property>
</Properties>
</file>