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255" windowHeight="7770" activeTab="3"/>
  </bookViews>
  <sheets>
    <sheet name="年齢別R2.1.1現在" sheetId="1" r:id="rId1"/>
    <sheet name="年齢別R2.4.1現在" sheetId="3" r:id="rId2"/>
    <sheet name="年齢別R2.7.1現在" sheetId="5" r:id="rId3"/>
    <sheet name="年齢別R2.10.1現在 " sheetId="4" r:id="rId4"/>
  </sheets>
  <definedNames>
    <definedName name="印刷範囲" localSheetId="0">#REF!</definedName>
    <definedName name="印刷範囲" localSheetId="3">#REF!</definedName>
    <definedName name="印刷範囲" localSheetId="1">#REF!</definedName>
    <definedName name="印刷範囲" localSheetId="2">#REF!</definedName>
    <definedName name="印刷範囲">#REF!</definedName>
  </definedNames>
  <calcPr calcId="144525"/>
</workbook>
</file>

<file path=xl/calcChain.xml><?xml version="1.0" encoding="utf-8"?>
<calcChain xmlns="http://schemas.openxmlformats.org/spreadsheetml/2006/main">
  <c r="S29" i="4" l="1"/>
  <c r="R29" i="4"/>
  <c r="Q29" i="4"/>
  <c r="S28" i="4"/>
  <c r="R28" i="4"/>
  <c r="Q28" i="4"/>
  <c r="S27" i="4"/>
  <c r="R27" i="4"/>
  <c r="Q27" i="4"/>
  <c r="S26" i="4"/>
  <c r="R26" i="4"/>
  <c r="Q26" i="4"/>
  <c r="S23" i="4"/>
  <c r="R23" i="4"/>
  <c r="Q23" i="4"/>
  <c r="S22" i="4"/>
  <c r="R22" i="4"/>
  <c r="Q22" i="4"/>
  <c r="S21" i="4"/>
  <c r="R21" i="4"/>
  <c r="Q21" i="4"/>
  <c r="S20" i="4"/>
  <c r="R20" i="4"/>
  <c r="Q20" i="4"/>
  <c r="S19" i="4"/>
  <c r="R19" i="4"/>
  <c r="Q19" i="4"/>
  <c r="S18" i="4"/>
  <c r="R18" i="4"/>
  <c r="Q18" i="4"/>
  <c r="S17" i="4"/>
  <c r="R17" i="4"/>
  <c r="Q17" i="4"/>
  <c r="S16" i="4"/>
  <c r="R16" i="4"/>
  <c r="Q16" i="4"/>
  <c r="S15" i="4"/>
  <c r="R15" i="4"/>
  <c r="Q15" i="4"/>
  <c r="N15" i="4"/>
  <c r="M15" i="4"/>
  <c r="L15" i="4"/>
  <c r="S14" i="4"/>
  <c r="R14" i="4"/>
  <c r="Q14" i="4"/>
  <c r="L14" i="4"/>
  <c r="S13" i="4"/>
  <c r="R13" i="4"/>
  <c r="Q13" i="4"/>
  <c r="S12" i="4"/>
  <c r="R12" i="4"/>
  <c r="Q12" i="4"/>
  <c r="L12" i="4"/>
  <c r="S11" i="4"/>
  <c r="R11" i="4"/>
  <c r="Q11" i="4"/>
  <c r="L11" i="4"/>
  <c r="S10" i="4"/>
  <c r="R10" i="4"/>
  <c r="Q10" i="4"/>
  <c r="S9" i="4"/>
  <c r="R9" i="4"/>
  <c r="Q9" i="4"/>
  <c r="L9" i="4"/>
  <c r="S8" i="4"/>
  <c r="R8" i="4"/>
  <c r="Q8" i="4"/>
  <c r="S7" i="4"/>
  <c r="R7" i="4"/>
  <c r="Q7" i="4"/>
  <c r="S6" i="4"/>
  <c r="R6" i="4"/>
  <c r="Q6" i="4"/>
  <c r="S5" i="4"/>
  <c r="R5" i="4"/>
  <c r="Q5" i="4"/>
  <c r="S4" i="4"/>
  <c r="R4" i="4"/>
  <c r="Q4" i="4"/>
  <c r="S3" i="4"/>
  <c r="R3" i="4"/>
  <c r="Q3" i="4"/>
  <c r="G52" i="5"/>
  <c r="B52" i="5"/>
  <c r="G51" i="5"/>
  <c r="B51" i="5"/>
  <c r="G50" i="5"/>
  <c r="B50" i="5"/>
  <c r="G49" i="5"/>
  <c r="B49" i="5"/>
  <c r="G48" i="5"/>
  <c r="B48" i="5"/>
  <c r="G47" i="5"/>
  <c r="B47" i="5"/>
  <c r="G46" i="5"/>
  <c r="B46" i="5"/>
  <c r="G45" i="5"/>
  <c r="B45" i="5"/>
  <c r="G44" i="5"/>
  <c r="B44" i="5"/>
  <c r="G43" i="5"/>
  <c r="B43" i="5"/>
  <c r="G42" i="5"/>
  <c r="B42" i="5"/>
  <c r="G41" i="5"/>
  <c r="B41" i="5"/>
  <c r="G40" i="5"/>
  <c r="B40" i="5"/>
  <c r="G39" i="5"/>
  <c r="B39" i="5"/>
  <c r="G38" i="5"/>
  <c r="B38" i="5"/>
  <c r="G37" i="5"/>
  <c r="B37" i="5"/>
  <c r="G36" i="5"/>
  <c r="B36" i="5"/>
  <c r="G35" i="5"/>
  <c r="B35" i="5"/>
  <c r="G34" i="5"/>
  <c r="B34" i="5"/>
  <c r="G33" i="5"/>
  <c r="B33" i="5"/>
  <c r="G32" i="5"/>
  <c r="B32" i="5"/>
  <c r="G31" i="5"/>
  <c r="B31" i="5"/>
  <c r="G30" i="5"/>
  <c r="B30" i="5"/>
  <c r="S29" i="5"/>
  <c r="R29" i="5"/>
  <c r="Q29" i="5"/>
  <c r="G29" i="5"/>
  <c r="B29" i="5"/>
  <c r="S28" i="5"/>
  <c r="R28" i="5"/>
  <c r="Q28" i="5"/>
  <c r="G28" i="5"/>
  <c r="B28" i="5"/>
  <c r="S27" i="5"/>
  <c r="R27" i="5"/>
  <c r="Q27" i="5"/>
  <c r="G27" i="5"/>
  <c r="B27" i="5"/>
  <c r="S26" i="5"/>
  <c r="R26" i="5"/>
  <c r="Q26" i="5"/>
  <c r="G26" i="5"/>
  <c r="B26" i="5"/>
  <c r="G25" i="5"/>
  <c r="B25" i="5"/>
  <c r="G24" i="5"/>
  <c r="B24" i="5"/>
  <c r="S23" i="5"/>
  <c r="R23" i="5"/>
  <c r="Q23" i="5"/>
  <c r="G23" i="5"/>
  <c r="B23" i="5"/>
  <c r="S22" i="5"/>
  <c r="R22" i="5"/>
  <c r="Q22" i="5"/>
  <c r="G22" i="5"/>
  <c r="B22" i="5"/>
  <c r="S21" i="5"/>
  <c r="R21" i="5"/>
  <c r="Q21" i="5"/>
  <c r="G21" i="5"/>
  <c r="B21" i="5"/>
  <c r="S20" i="5"/>
  <c r="R20" i="5"/>
  <c r="Q20" i="5"/>
  <c r="G20" i="5"/>
  <c r="B20" i="5"/>
  <c r="S19" i="5"/>
  <c r="R19" i="5"/>
  <c r="Q19" i="5"/>
  <c r="G19" i="5"/>
  <c r="B19" i="5"/>
  <c r="S18" i="5"/>
  <c r="R18" i="5"/>
  <c r="Q18" i="5"/>
  <c r="G18" i="5"/>
  <c r="B18" i="5"/>
  <c r="S17" i="5"/>
  <c r="R17" i="5"/>
  <c r="Q17" i="5"/>
  <c r="G17" i="5"/>
  <c r="B17" i="5"/>
  <c r="S16" i="5"/>
  <c r="R16" i="5"/>
  <c r="Q16" i="5"/>
  <c r="G16" i="5"/>
  <c r="B16" i="5"/>
  <c r="S15" i="5"/>
  <c r="R15" i="5"/>
  <c r="Q15" i="5"/>
  <c r="N15" i="5"/>
  <c r="M15" i="5"/>
  <c r="L15" i="5"/>
  <c r="G15" i="5"/>
  <c r="B15" i="5"/>
  <c r="S14" i="5"/>
  <c r="R14" i="5"/>
  <c r="Q14" i="5"/>
  <c r="L14" i="5"/>
  <c r="G14" i="5"/>
  <c r="B14" i="5"/>
  <c r="S13" i="5"/>
  <c r="R13" i="5"/>
  <c r="Q13" i="5"/>
  <c r="L13" i="5"/>
  <c r="G13" i="5"/>
  <c r="B13" i="5"/>
  <c r="S12" i="5"/>
  <c r="R12" i="5"/>
  <c r="Q12" i="5"/>
  <c r="L12" i="5"/>
  <c r="G12" i="5"/>
  <c r="B12" i="5"/>
  <c r="S11" i="5"/>
  <c r="R11" i="5"/>
  <c r="Q11" i="5"/>
  <c r="L11" i="5"/>
  <c r="G11" i="5"/>
  <c r="B11" i="5"/>
  <c r="S10" i="5"/>
  <c r="R10" i="5"/>
  <c r="Q10" i="5"/>
  <c r="L10" i="5"/>
  <c r="G10" i="5"/>
  <c r="B10" i="5"/>
  <c r="S9" i="5"/>
  <c r="R9" i="5"/>
  <c r="Q9" i="5"/>
  <c r="L9" i="5"/>
  <c r="G9" i="5"/>
  <c r="B9" i="5"/>
  <c r="S8" i="5"/>
  <c r="R8" i="5"/>
  <c r="Q8" i="5"/>
  <c r="L8" i="5"/>
  <c r="G8" i="5"/>
  <c r="B8" i="5"/>
  <c r="S7" i="5"/>
  <c r="R7" i="5"/>
  <c r="Q7" i="5"/>
  <c r="L7" i="5"/>
  <c r="G7" i="5"/>
  <c r="B7" i="5"/>
  <c r="S6" i="5"/>
  <c r="R6" i="5"/>
  <c r="Q6" i="5"/>
  <c r="L6" i="5"/>
  <c r="G6" i="5"/>
  <c r="B6" i="5"/>
  <c r="S5" i="5"/>
  <c r="R5" i="5"/>
  <c r="Q5" i="5"/>
  <c r="L5" i="5"/>
  <c r="G5" i="5"/>
  <c r="B5" i="5"/>
  <c r="S4" i="5"/>
  <c r="R4" i="5"/>
  <c r="Q4" i="5"/>
  <c r="L4" i="5"/>
  <c r="G4" i="5"/>
  <c r="B4" i="5"/>
  <c r="S3" i="5"/>
  <c r="R3" i="5"/>
  <c r="Q3" i="5"/>
  <c r="L3" i="5"/>
  <c r="G3" i="5"/>
  <c r="B3" i="5"/>
  <c r="G52" i="3"/>
  <c r="B52" i="3"/>
  <c r="G51" i="3"/>
  <c r="B51" i="3"/>
  <c r="G50" i="3"/>
  <c r="B50" i="3"/>
  <c r="G49" i="3"/>
  <c r="B49" i="3"/>
  <c r="G48" i="3"/>
  <c r="B48" i="3"/>
  <c r="G47" i="3"/>
  <c r="B47" i="3"/>
  <c r="G46" i="3"/>
  <c r="B46" i="3"/>
  <c r="G45" i="3"/>
  <c r="B45" i="3"/>
  <c r="G44" i="3"/>
  <c r="B44" i="3"/>
  <c r="G43" i="3"/>
  <c r="B43" i="3"/>
  <c r="G42" i="3"/>
  <c r="B42" i="3"/>
  <c r="G41" i="3"/>
  <c r="B41" i="3"/>
  <c r="G40" i="3"/>
  <c r="B40" i="3"/>
  <c r="G39" i="3"/>
  <c r="B39" i="3"/>
  <c r="G38" i="3"/>
  <c r="B38" i="3"/>
  <c r="G37" i="3"/>
  <c r="B37" i="3"/>
  <c r="G36" i="3"/>
  <c r="B36" i="3"/>
  <c r="G35" i="3"/>
  <c r="B35" i="3"/>
  <c r="G34" i="3"/>
  <c r="B34" i="3"/>
  <c r="G33" i="3"/>
  <c r="B33" i="3"/>
  <c r="G32" i="3"/>
  <c r="B32" i="3"/>
  <c r="G31" i="3"/>
  <c r="B31" i="3"/>
  <c r="G30" i="3"/>
  <c r="B30" i="3"/>
  <c r="S29" i="3"/>
  <c r="R29" i="3"/>
  <c r="Q29" i="3"/>
  <c r="G29" i="3"/>
  <c r="B29" i="3"/>
  <c r="S28" i="3"/>
  <c r="R28" i="3"/>
  <c r="Q28" i="3"/>
  <c r="G28" i="3"/>
  <c r="B28" i="3"/>
  <c r="S27" i="3"/>
  <c r="R27" i="3"/>
  <c r="Q27" i="3"/>
  <c r="G27" i="3"/>
  <c r="B27" i="3"/>
  <c r="S26" i="3"/>
  <c r="R26" i="3"/>
  <c r="Q26" i="3"/>
  <c r="G26" i="3"/>
  <c r="B26" i="3"/>
  <c r="G25" i="3"/>
  <c r="B25" i="3"/>
  <c r="G24" i="3"/>
  <c r="B24" i="3"/>
  <c r="S23" i="3"/>
  <c r="R23" i="3"/>
  <c r="Q23" i="3"/>
  <c r="G23" i="3"/>
  <c r="B23" i="3"/>
  <c r="S22" i="3"/>
  <c r="R22" i="3"/>
  <c r="Q22" i="3"/>
  <c r="G22" i="3"/>
  <c r="B22" i="3"/>
  <c r="S21" i="3"/>
  <c r="R21" i="3"/>
  <c r="Q21" i="3"/>
  <c r="G21" i="3"/>
  <c r="B21" i="3"/>
  <c r="S20" i="3"/>
  <c r="R20" i="3"/>
  <c r="Q20" i="3"/>
  <c r="G20" i="3"/>
  <c r="B20" i="3"/>
  <c r="S19" i="3"/>
  <c r="R19" i="3"/>
  <c r="Q19" i="3"/>
  <c r="G19" i="3"/>
  <c r="B19" i="3"/>
  <c r="S18" i="3"/>
  <c r="R18" i="3"/>
  <c r="Q18" i="3"/>
  <c r="G18" i="3"/>
  <c r="B18" i="3"/>
  <c r="S17" i="3"/>
  <c r="R17" i="3"/>
  <c r="Q17" i="3"/>
  <c r="G17" i="3"/>
  <c r="B17" i="3"/>
  <c r="S16" i="3"/>
  <c r="R16" i="3"/>
  <c r="Q16" i="3"/>
  <c r="G16" i="3"/>
  <c r="B16" i="3"/>
  <c r="S15" i="3"/>
  <c r="R15" i="3"/>
  <c r="Q15" i="3"/>
  <c r="N15" i="3"/>
  <c r="M15" i="3"/>
  <c r="L15" i="3"/>
  <c r="G15" i="3"/>
  <c r="B15" i="3"/>
  <c r="S14" i="3"/>
  <c r="R14" i="3"/>
  <c r="Q14" i="3"/>
  <c r="L14" i="3"/>
  <c r="G14" i="3"/>
  <c r="B14" i="3"/>
  <c r="S13" i="3"/>
  <c r="R13" i="3"/>
  <c r="Q13" i="3"/>
  <c r="L13" i="3"/>
  <c r="G13" i="3"/>
  <c r="B13" i="3"/>
  <c r="S12" i="3"/>
  <c r="R12" i="3"/>
  <c r="Q12" i="3"/>
  <c r="L12" i="3"/>
  <c r="G12" i="3"/>
  <c r="B12" i="3"/>
  <c r="S11" i="3"/>
  <c r="R11" i="3"/>
  <c r="Q11" i="3"/>
  <c r="L11" i="3"/>
  <c r="G11" i="3"/>
  <c r="B11" i="3"/>
  <c r="S10" i="3"/>
  <c r="R10" i="3"/>
  <c r="Q10" i="3"/>
  <c r="L10" i="3"/>
  <c r="G10" i="3"/>
  <c r="B10" i="3"/>
  <c r="S9" i="3"/>
  <c r="R9" i="3"/>
  <c r="Q9" i="3"/>
  <c r="L9" i="3"/>
  <c r="G9" i="3"/>
  <c r="B9" i="3"/>
  <c r="S8" i="3"/>
  <c r="R8" i="3"/>
  <c r="Q8" i="3"/>
  <c r="L8" i="3"/>
  <c r="G8" i="3"/>
  <c r="B8" i="3"/>
  <c r="S7" i="3"/>
  <c r="R7" i="3"/>
  <c r="Q7" i="3"/>
  <c r="L7" i="3"/>
  <c r="G7" i="3"/>
  <c r="B7" i="3"/>
  <c r="S6" i="3"/>
  <c r="R6" i="3"/>
  <c r="Q6" i="3"/>
  <c r="L6" i="3"/>
  <c r="G6" i="3"/>
  <c r="B6" i="3"/>
  <c r="S5" i="3"/>
  <c r="R5" i="3"/>
  <c r="Q5" i="3"/>
  <c r="L5" i="3"/>
  <c r="G5" i="3"/>
  <c r="B5" i="3"/>
  <c r="S4" i="3"/>
  <c r="R4" i="3"/>
  <c r="Q4" i="3"/>
  <c r="L4" i="3"/>
  <c r="G4" i="3"/>
  <c r="B4" i="3"/>
  <c r="S3" i="3"/>
  <c r="R3" i="3"/>
  <c r="Q3" i="3"/>
  <c r="L3" i="3"/>
  <c r="G3" i="3"/>
  <c r="B3" i="3"/>
  <c r="X115" i="1"/>
  <c r="W115" i="1"/>
  <c r="V115" i="1"/>
  <c r="X114" i="1"/>
  <c r="W114" i="1"/>
  <c r="V114" i="1"/>
  <c r="X113" i="1"/>
  <c r="W113" i="1"/>
  <c r="V113" i="1"/>
  <c r="X112" i="1"/>
  <c r="W112" i="1"/>
  <c r="V112" i="1"/>
  <c r="X111" i="1"/>
  <c r="W111" i="1"/>
  <c r="V111" i="1"/>
  <c r="X110" i="1"/>
  <c r="W110" i="1"/>
  <c r="V110" i="1"/>
  <c r="X109" i="1"/>
  <c r="W109" i="1"/>
  <c r="V109" i="1"/>
  <c r="X108" i="1"/>
  <c r="W108" i="1"/>
  <c r="V108" i="1"/>
  <c r="X107" i="1"/>
  <c r="W107" i="1"/>
  <c r="V107" i="1"/>
  <c r="X106" i="1"/>
  <c r="W106" i="1"/>
  <c r="V106" i="1"/>
  <c r="X105" i="1"/>
  <c r="W105" i="1"/>
  <c r="V105" i="1"/>
  <c r="X104" i="1"/>
  <c r="W104" i="1"/>
  <c r="V104" i="1"/>
  <c r="X103" i="1"/>
  <c r="W103" i="1"/>
  <c r="V103" i="1"/>
  <c r="X102" i="1"/>
  <c r="W102" i="1"/>
  <c r="V102" i="1"/>
  <c r="X101" i="1"/>
  <c r="W101" i="1"/>
  <c r="V101" i="1"/>
  <c r="X100" i="1"/>
  <c r="W100" i="1"/>
  <c r="V100" i="1"/>
  <c r="X99" i="1"/>
  <c r="W99" i="1"/>
  <c r="V99" i="1"/>
  <c r="X98" i="1"/>
  <c r="W98" i="1"/>
  <c r="V98" i="1"/>
  <c r="X97" i="1"/>
  <c r="W97" i="1"/>
  <c r="V97" i="1"/>
  <c r="X96" i="1"/>
  <c r="W96" i="1"/>
  <c r="V96" i="1"/>
  <c r="X95" i="1"/>
  <c r="W95" i="1"/>
  <c r="V95" i="1"/>
  <c r="X94" i="1"/>
  <c r="W94" i="1"/>
  <c r="V94" i="1"/>
  <c r="X93" i="1"/>
  <c r="W93" i="1"/>
  <c r="V93" i="1"/>
  <c r="X92" i="1"/>
  <c r="W92" i="1"/>
  <c r="V92" i="1"/>
  <c r="X91" i="1"/>
  <c r="W91" i="1"/>
  <c r="V91" i="1"/>
  <c r="X90" i="1"/>
  <c r="W90" i="1"/>
  <c r="V90" i="1"/>
  <c r="X89" i="1"/>
  <c r="W89" i="1"/>
  <c r="V89" i="1"/>
  <c r="X88" i="1"/>
  <c r="W88" i="1"/>
  <c r="V88" i="1"/>
  <c r="X87" i="1"/>
  <c r="W87" i="1"/>
  <c r="V87" i="1"/>
  <c r="X86" i="1"/>
  <c r="W86" i="1"/>
  <c r="V86" i="1"/>
  <c r="X85" i="1"/>
  <c r="W85" i="1"/>
  <c r="V85" i="1"/>
  <c r="X84" i="1"/>
  <c r="W84" i="1"/>
  <c r="V84" i="1"/>
  <c r="X83" i="1"/>
  <c r="W83" i="1"/>
  <c r="V83" i="1"/>
  <c r="X82" i="1"/>
  <c r="W82" i="1"/>
  <c r="V82" i="1"/>
  <c r="X81" i="1"/>
  <c r="W81" i="1"/>
  <c r="V81" i="1"/>
  <c r="X80" i="1"/>
  <c r="W80" i="1"/>
  <c r="V80" i="1"/>
  <c r="X79" i="1"/>
  <c r="W79" i="1"/>
  <c r="V79" i="1"/>
  <c r="X78" i="1"/>
  <c r="W78" i="1"/>
  <c r="V78" i="1"/>
  <c r="X77" i="1"/>
  <c r="W77" i="1"/>
  <c r="V77" i="1"/>
  <c r="X76" i="1"/>
  <c r="W76" i="1"/>
  <c r="V76" i="1"/>
  <c r="X75" i="1"/>
  <c r="W75" i="1"/>
  <c r="V75" i="1"/>
  <c r="X74" i="1"/>
  <c r="W74" i="1"/>
  <c r="V74" i="1"/>
  <c r="X73" i="1"/>
  <c r="W73" i="1"/>
  <c r="V73" i="1"/>
  <c r="X72" i="1"/>
  <c r="W72" i="1"/>
  <c r="V72" i="1"/>
  <c r="X71" i="1"/>
  <c r="W71" i="1"/>
  <c r="V71" i="1"/>
  <c r="X70" i="1"/>
  <c r="W70" i="1"/>
  <c r="V70" i="1"/>
  <c r="X69" i="1"/>
  <c r="W69" i="1"/>
  <c r="V69" i="1"/>
  <c r="X68" i="1"/>
  <c r="W68" i="1"/>
  <c r="V68" i="1"/>
  <c r="X67" i="1"/>
  <c r="W67" i="1"/>
  <c r="V67" i="1"/>
  <c r="X66" i="1"/>
  <c r="W66" i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G52" i="1"/>
  <c r="B52" i="1"/>
  <c r="X51" i="1"/>
  <c r="W51" i="1"/>
  <c r="V51" i="1"/>
  <c r="G51" i="1"/>
  <c r="B51" i="1"/>
  <c r="X50" i="1"/>
  <c r="W50" i="1"/>
  <c r="V50" i="1"/>
  <c r="G50" i="1"/>
  <c r="B50" i="1"/>
  <c r="X49" i="1"/>
  <c r="W49" i="1"/>
  <c r="V49" i="1"/>
  <c r="G49" i="1"/>
  <c r="B49" i="1"/>
  <c r="X48" i="1"/>
  <c r="W48" i="1"/>
  <c r="V48" i="1"/>
  <c r="G48" i="1"/>
  <c r="B48" i="1"/>
  <c r="X47" i="1"/>
  <c r="W47" i="1"/>
  <c r="V47" i="1"/>
  <c r="G47" i="1"/>
  <c r="B47" i="1"/>
  <c r="X46" i="1"/>
  <c r="W46" i="1"/>
  <c r="V46" i="1"/>
  <c r="G46" i="1"/>
  <c r="B46" i="1"/>
  <c r="X45" i="1"/>
  <c r="W45" i="1"/>
  <c r="V45" i="1"/>
  <c r="G45" i="1"/>
  <c r="B45" i="1"/>
  <c r="X44" i="1"/>
  <c r="W44" i="1"/>
  <c r="V44" i="1"/>
  <c r="G44" i="1"/>
  <c r="B44" i="1"/>
  <c r="X43" i="1"/>
  <c r="W43" i="1"/>
  <c r="V43" i="1"/>
  <c r="G43" i="1"/>
  <c r="B43" i="1"/>
  <c r="X42" i="1"/>
  <c r="W42" i="1"/>
  <c r="V42" i="1"/>
  <c r="G42" i="1"/>
  <c r="B42" i="1"/>
  <c r="X41" i="1"/>
  <c r="W41" i="1"/>
  <c r="V41" i="1"/>
  <c r="G41" i="1"/>
  <c r="B41" i="1"/>
  <c r="X40" i="1"/>
  <c r="W40" i="1"/>
  <c r="V40" i="1"/>
  <c r="G40" i="1"/>
  <c r="B40" i="1"/>
  <c r="X39" i="1"/>
  <c r="W39" i="1"/>
  <c r="V39" i="1"/>
  <c r="G39" i="1"/>
  <c r="B39" i="1"/>
  <c r="X38" i="1"/>
  <c r="W38" i="1"/>
  <c r="V38" i="1"/>
  <c r="G38" i="1"/>
  <c r="B38" i="1"/>
  <c r="X37" i="1"/>
  <c r="W37" i="1"/>
  <c r="V37" i="1"/>
  <c r="G37" i="1"/>
  <c r="B37" i="1"/>
  <c r="X36" i="1"/>
  <c r="W36" i="1"/>
  <c r="V36" i="1"/>
  <c r="G36" i="1"/>
  <c r="B36" i="1"/>
  <c r="X35" i="1"/>
  <c r="W35" i="1"/>
  <c r="V35" i="1"/>
  <c r="G35" i="1"/>
  <c r="B35" i="1"/>
  <c r="X34" i="1"/>
  <c r="W34" i="1"/>
  <c r="V34" i="1"/>
  <c r="B34" i="1"/>
  <c r="X33" i="1"/>
  <c r="W33" i="1"/>
  <c r="V33" i="1"/>
  <c r="G33" i="1"/>
  <c r="B33" i="1"/>
  <c r="X32" i="1"/>
  <c r="W32" i="1"/>
  <c r="V32" i="1"/>
  <c r="G32" i="1"/>
  <c r="B32" i="1"/>
  <c r="X31" i="1"/>
  <c r="W31" i="1"/>
  <c r="V31" i="1"/>
  <c r="G31" i="1"/>
  <c r="B31" i="1"/>
  <c r="X30" i="1"/>
  <c r="W30" i="1"/>
  <c r="V30" i="1"/>
  <c r="G30" i="1"/>
  <c r="B30" i="1"/>
  <c r="X29" i="1"/>
  <c r="W29" i="1"/>
  <c r="V29" i="1"/>
  <c r="S29" i="1"/>
  <c r="R29" i="1"/>
  <c r="Q29" i="1"/>
  <c r="G29" i="1"/>
  <c r="B29" i="1"/>
  <c r="X28" i="1"/>
  <c r="W28" i="1"/>
  <c r="V28" i="1"/>
  <c r="S28" i="1"/>
  <c r="R28" i="1"/>
  <c r="Q28" i="1"/>
  <c r="G28" i="1"/>
  <c r="B28" i="1"/>
  <c r="X27" i="1"/>
  <c r="W27" i="1"/>
  <c r="V27" i="1"/>
  <c r="S27" i="1"/>
  <c r="R27" i="1"/>
  <c r="Q27" i="1"/>
  <c r="G27" i="1"/>
  <c r="B27" i="1"/>
  <c r="X26" i="1"/>
  <c r="W26" i="1"/>
  <c r="V26" i="1"/>
  <c r="S26" i="1"/>
  <c r="R26" i="1"/>
  <c r="Q26" i="1"/>
  <c r="G26" i="1"/>
  <c r="B26" i="1"/>
  <c r="X25" i="1"/>
  <c r="W25" i="1"/>
  <c r="V25" i="1"/>
  <c r="G25" i="1"/>
  <c r="B25" i="1"/>
  <c r="X24" i="1"/>
  <c r="W24" i="1"/>
  <c r="V24" i="1"/>
  <c r="G24" i="1"/>
  <c r="B24" i="1"/>
  <c r="X23" i="1"/>
  <c r="W23" i="1"/>
  <c r="V23" i="1"/>
  <c r="S23" i="1"/>
  <c r="R23" i="1"/>
  <c r="Q23" i="1"/>
  <c r="G23" i="1"/>
  <c r="B23" i="1"/>
  <c r="X22" i="1"/>
  <c r="W22" i="1"/>
  <c r="V22" i="1"/>
  <c r="S22" i="1"/>
  <c r="R22" i="1"/>
  <c r="Q22" i="1"/>
  <c r="G22" i="1"/>
  <c r="B22" i="1"/>
  <c r="X21" i="1"/>
  <c r="W21" i="1"/>
  <c r="V21" i="1"/>
  <c r="S21" i="1"/>
  <c r="R21" i="1"/>
  <c r="Q21" i="1"/>
  <c r="G21" i="1"/>
  <c r="B21" i="1"/>
  <c r="X20" i="1"/>
  <c r="W20" i="1"/>
  <c r="V20" i="1"/>
  <c r="S20" i="1"/>
  <c r="R20" i="1"/>
  <c r="Q20" i="1"/>
  <c r="G20" i="1"/>
  <c r="B20" i="1"/>
  <c r="X19" i="1"/>
  <c r="W19" i="1"/>
  <c r="V19" i="1"/>
  <c r="S19" i="1"/>
  <c r="R19" i="1"/>
  <c r="Q19" i="1"/>
  <c r="G19" i="1"/>
  <c r="B19" i="1"/>
  <c r="X18" i="1"/>
  <c r="W18" i="1"/>
  <c r="V18" i="1"/>
  <c r="S18" i="1"/>
  <c r="R18" i="1"/>
  <c r="Q18" i="1"/>
  <c r="G18" i="1"/>
  <c r="B18" i="1"/>
  <c r="X17" i="1"/>
  <c r="W17" i="1"/>
  <c r="V17" i="1"/>
  <c r="S17" i="1"/>
  <c r="R17" i="1"/>
  <c r="Q17" i="1"/>
  <c r="G17" i="1"/>
  <c r="B17" i="1"/>
  <c r="X16" i="1"/>
  <c r="W16" i="1"/>
  <c r="V16" i="1"/>
  <c r="S16" i="1"/>
  <c r="R16" i="1"/>
  <c r="Q16" i="1"/>
  <c r="G16" i="1"/>
  <c r="B16" i="1"/>
  <c r="X15" i="1"/>
  <c r="W15" i="1"/>
  <c r="V15" i="1"/>
  <c r="S15" i="1"/>
  <c r="R15" i="1"/>
  <c r="Q15" i="1"/>
  <c r="N15" i="1"/>
  <c r="M15" i="1"/>
  <c r="L15" i="1"/>
  <c r="G15" i="1"/>
  <c r="B15" i="1"/>
  <c r="X14" i="1"/>
  <c r="W14" i="1"/>
  <c r="V14" i="1"/>
  <c r="S14" i="1"/>
  <c r="R14" i="1"/>
  <c r="Q14" i="1"/>
  <c r="G14" i="1"/>
  <c r="B14" i="1"/>
  <c r="X13" i="1"/>
  <c r="W13" i="1"/>
  <c r="V13" i="1"/>
  <c r="S13" i="1"/>
  <c r="R13" i="1"/>
  <c r="Q13" i="1"/>
  <c r="L13" i="1"/>
  <c r="G13" i="1"/>
  <c r="B13" i="1"/>
  <c r="X12" i="1"/>
  <c r="W12" i="1"/>
  <c r="V12" i="1"/>
  <c r="S12" i="1"/>
  <c r="R12" i="1"/>
  <c r="Q12" i="1"/>
  <c r="L12" i="1"/>
  <c r="G12" i="1"/>
  <c r="B12" i="1"/>
  <c r="X11" i="1"/>
  <c r="W11" i="1"/>
  <c r="V11" i="1"/>
  <c r="S11" i="1"/>
  <c r="R11" i="1"/>
  <c r="Q11" i="1"/>
  <c r="L11" i="1"/>
  <c r="G11" i="1"/>
  <c r="B11" i="1"/>
  <c r="X10" i="1"/>
  <c r="W10" i="1"/>
  <c r="V10" i="1"/>
  <c r="S10" i="1"/>
  <c r="R10" i="1"/>
  <c r="Q10" i="1"/>
  <c r="L10" i="1"/>
  <c r="G10" i="1"/>
  <c r="B10" i="1"/>
  <c r="X9" i="1"/>
  <c r="W9" i="1"/>
  <c r="V9" i="1"/>
  <c r="S9" i="1"/>
  <c r="R9" i="1"/>
  <c r="Q9" i="1"/>
  <c r="L9" i="1"/>
  <c r="G9" i="1"/>
  <c r="B9" i="1"/>
  <c r="X8" i="1"/>
  <c r="W8" i="1"/>
  <c r="V8" i="1"/>
  <c r="S8" i="1"/>
  <c r="R8" i="1"/>
  <c r="Q8" i="1"/>
  <c r="L8" i="1"/>
  <c r="G8" i="1"/>
  <c r="B8" i="1"/>
  <c r="X7" i="1"/>
  <c r="W7" i="1"/>
  <c r="V7" i="1"/>
  <c r="S7" i="1"/>
  <c r="R7" i="1"/>
  <c r="Q7" i="1"/>
  <c r="L7" i="1"/>
  <c r="G7" i="1"/>
  <c r="B7" i="1"/>
  <c r="X6" i="1"/>
  <c r="W6" i="1"/>
  <c r="V6" i="1"/>
  <c r="S6" i="1"/>
  <c r="R6" i="1"/>
  <c r="Q6" i="1"/>
  <c r="L6" i="1"/>
  <c r="G6" i="1"/>
  <c r="B6" i="1"/>
  <c r="X5" i="1"/>
  <c r="W5" i="1"/>
  <c r="V5" i="1"/>
  <c r="S5" i="1"/>
  <c r="R5" i="1"/>
  <c r="Q5" i="1"/>
  <c r="L5" i="1"/>
  <c r="G5" i="1"/>
  <c r="B5" i="1"/>
  <c r="X4" i="1"/>
  <c r="W4" i="1"/>
  <c r="V4" i="1"/>
  <c r="S4" i="1"/>
  <c r="R4" i="1"/>
  <c r="Q4" i="1"/>
  <c r="L4" i="1"/>
  <c r="G4" i="1"/>
  <c r="B4" i="1"/>
  <c r="X3" i="1"/>
  <c r="W3" i="1"/>
  <c r="V3" i="1"/>
  <c r="S3" i="1"/>
  <c r="R3" i="1"/>
  <c r="Q3" i="1"/>
  <c r="L3" i="1"/>
  <c r="G3" i="1"/>
  <c r="B3" i="1"/>
</calcChain>
</file>

<file path=xl/sharedStrings.xml><?xml version="1.0" encoding="utf-8"?>
<sst xmlns="http://schemas.openxmlformats.org/spreadsheetml/2006/main" count="305" uniqueCount="154">
  <si>
    <t>男</t>
    <rPh sb="0" eb="1">
      <t>オトコ</t>
    </rPh>
    <phoneticPr fontId="1"/>
  </si>
  <si>
    <t>0～14</t>
  </si>
  <si>
    <t>59</t>
  </si>
  <si>
    <t>人口</t>
    <rPh sb="0" eb="2">
      <t>ジンコウ</t>
    </rPh>
    <phoneticPr fontId="1"/>
  </si>
  <si>
    <t>年齢</t>
    <rPh sb="0" eb="2">
      <t>ネンレイ</t>
    </rPh>
    <phoneticPr fontId="1"/>
  </si>
  <si>
    <t>20～24</t>
  </si>
  <si>
    <t>24</t>
  </si>
  <si>
    <t>76</t>
  </si>
  <si>
    <t>55～59</t>
  </si>
  <si>
    <t>85～89</t>
  </si>
  <si>
    <t>13</t>
  </si>
  <si>
    <t>70～74</t>
  </si>
  <si>
    <t>1</t>
  </si>
  <si>
    <t>50～54</t>
  </si>
  <si>
    <t>19</t>
  </si>
  <si>
    <t>65～69</t>
  </si>
  <si>
    <t xml:space="preserve">65～  </t>
  </si>
  <si>
    <t>（75～）</t>
  </si>
  <si>
    <t>現在</t>
    <rPh sb="0" eb="2">
      <t>ゲンザイ</t>
    </rPh>
    <phoneticPr fontId="1"/>
  </si>
  <si>
    <t>年齢階級</t>
    <rPh sb="0" eb="2">
      <t>ネンレイ</t>
    </rPh>
    <rPh sb="2" eb="4">
      <t>カイキュウ</t>
    </rPh>
    <phoneticPr fontId="1"/>
  </si>
  <si>
    <t>23</t>
  </si>
  <si>
    <t>14</t>
  </si>
  <si>
    <t>6</t>
  </si>
  <si>
    <t>75～79</t>
  </si>
  <si>
    <t>21</t>
  </si>
  <si>
    <t>12</t>
  </si>
  <si>
    <t>95～99</t>
  </si>
  <si>
    <t>5～ 9</t>
  </si>
  <si>
    <t>90～94</t>
  </si>
  <si>
    <t>0～ 4</t>
  </si>
  <si>
    <t>35～39</t>
  </si>
  <si>
    <t>男</t>
  </si>
  <si>
    <t>女</t>
  </si>
  <si>
    <t>30～34</t>
  </si>
  <si>
    <t>10</t>
  </si>
  <si>
    <t>40～44</t>
  </si>
  <si>
    <t>平均年齢</t>
    <rPh sb="0" eb="2">
      <t>ヘイキン</t>
    </rPh>
    <rPh sb="2" eb="4">
      <t>ネンレイ</t>
    </rPh>
    <phoneticPr fontId="1"/>
  </si>
  <si>
    <t>20</t>
  </si>
  <si>
    <t>25～29</t>
  </si>
  <si>
    <t>0</t>
  </si>
  <si>
    <t>17</t>
  </si>
  <si>
    <t>80～84</t>
  </si>
  <si>
    <t>10～14</t>
  </si>
  <si>
    <t>15～64</t>
  </si>
  <si>
    <t>45～49</t>
  </si>
  <si>
    <t>総数</t>
    <rPh sb="0" eb="2">
      <t>ソウスウ</t>
    </rPh>
    <phoneticPr fontId="1"/>
  </si>
  <si>
    <t>60～64</t>
  </si>
  <si>
    <t>16</t>
  </si>
  <si>
    <t xml:space="preserve">100～  </t>
  </si>
  <si>
    <t>15～19</t>
  </si>
  <si>
    <t>【年齢別人口】</t>
    <rPh sb="1" eb="2">
      <t>トシ</t>
    </rPh>
    <rPh sb="2" eb="3">
      <t>ヨワイ</t>
    </rPh>
    <rPh sb="3" eb="4">
      <t>ベツ</t>
    </rPh>
    <rPh sb="4" eb="5">
      <t>ヒト</t>
    </rPh>
    <rPh sb="5" eb="6">
      <t>クチ</t>
    </rPh>
    <phoneticPr fontId="1"/>
  </si>
  <si>
    <t>29</t>
  </si>
  <si>
    <t>78</t>
  </si>
  <si>
    <t>女</t>
    <rPh sb="0" eb="1">
      <t>オンナ</t>
    </rPh>
    <phoneticPr fontId="1"/>
  </si>
  <si>
    <t>2</t>
  </si>
  <si>
    <t>3</t>
  </si>
  <si>
    <t>4</t>
  </si>
  <si>
    <t>5</t>
  </si>
  <si>
    <t>7</t>
  </si>
  <si>
    <t>8</t>
  </si>
  <si>
    <t>9</t>
  </si>
  <si>
    <t>22</t>
  </si>
  <si>
    <t>11</t>
  </si>
  <si>
    <t>15</t>
  </si>
  <si>
    <t>18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</si>
  <si>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</si>
  <si>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</si>
  <si>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</si>
  <si>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</si>
  <si>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</si>
  <si>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</si>
  <si>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</si>
  <si>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</si>
  <si>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</si>
  <si>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</si>
  <si>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</si>
  <si>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</si>
  <si>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</si>
  <si>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</si>
  <si>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</si>
  <si>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</si>
  <si>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72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</si>
  <si>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</si>
  <si>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</si>
  <si>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</si>
  <si>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</si>
  <si>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</si>
  <si>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</si>
  <si>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</si>
  <si>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</si>
  <si>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</si>
  <si>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</si>
  <si>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</si>
  <si>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</si>
  <si>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</si>
  <si>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</si>
  <si>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</si>
  <si>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</si>
  <si>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</si>
  <si>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105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</si>
  <si>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</si>
  <si>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</si>
  <si>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</si>
  <si>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</si>
  <si>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</si>
  <si>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</si>
  <si>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</si>
  <si>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</si>
  <si>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</si>
  <si>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</si>
  <si>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</si>
  <si>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</si>
  <si>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73</t>
  </si>
  <si>
    <t>74</t>
  </si>
  <si>
    <t>75</t>
  </si>
  <si>
    <t>77</t>
  </si>
  <si>
    <t>79</t>
  </si>
  <si>
    <t>平均</t>
    <rPh sb="0" eb="2">
      <t>ヘイキン</t>
    </rPh>
    <phoneticPr fontId="1"/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</si>
  <si>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</si>
  <si>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</si>
  <si>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</si>
  <si>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</si>
  <si>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</si>
  <si>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</si>
  <si>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</si>
  <si>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</si>
  <si>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</si>
  <si>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</si>
  <si>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</si>
  <si>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</si>
  <si>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</si>
  <si>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</si>
  <si>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</si>
  <si>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</si>
  <si>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</si>
  <si>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</si>
  <si>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</si>
  <si>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</si>
  <si>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</si>
  <si>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</si>
  <si>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110</t>
  </si>
  <si>
    <t>102</t>
  </si>
  <si>
    <t>103</t>
  </si>
  <si>
    <t>104</t>
  </si>
  <si>
    <t>106</t>
  </si>
  <si>
    <t>107</t>
  </si>
  <si>
    <t>108</t>
  </si>
  <si>
    <t>109</t>
  </si>
  <si>
    <t>計</t>
    <rPh sb="0" eb="1">
      <t>ケイ</t>
    </rPh>
    <phoneticPr fontId="1"/>
  </si>
  <si>
    <t>平均年齢計算用（各年齢×人数）</t>
    <rPh sb="0" eb="2">
      <t>ヘイキン</t>
    </rPh>
    <rPh sb="2" eb="4">
      <t>ネンレイ</t>
    </rPh>
    <rPh sb="4" eb="6">
      <t>ケイサン</t>
    </rPh>
    <rPh sb="6" eb="7">
      <t>ヨウ</t>
    </rPh>
    <phoneticPr fontId="1"/>
  </si>
  <si>
    <t>R2/1/1</t>
  </si>
  <si>
    <t>R2/4/1</t>
  </si>
  <si>
    <t>R2/7/1</t>
  </si>
  <si>
    <t>R2/10/1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</si>
</sst>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);[Red]\(#,##0.00\)"/>
    <numFmt numFmtId="177" formatCode="0.0_ "/>
    <numFmt numFmtId="178" formatCode="[$-411]ge\.m\.d;@"/>
    <numFmt numFmtId="179" formatCode="\(#,##0\)"/>
  </numFmts>
  <fonts count="12" x14ac:knownFonts="1">
    <font>
      <sz val="10.5"/>
      <name val="ＭＳ 明朝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.5"/>
      <name val="Century"/>
    </font>
    <font>
      <sz val="12"/>
      <name val="ＭＳ Ｐ明朝"/>
      <family val="1"/>
      <charset val="128"/>
    </font>
    <font>
      <sz val="12"/>
      <name val="Century"/>
    </font>
    <font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8" fillId="0" borderId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3" borderId="0" xfId="0" applyFont="1" applyFill="1"/>
    <xf numFmtId="0" fontId="0" fillId="0" borderId="5" xfId="0" applyFont="1" applyBorder="1"/>
    <xf numFmtId="38" fontId="5" fillId="0" borderId="4" xfId="1" applyFont="1" applyBorder="1" applyAlignment="1">
      <alignment vertical="center"/>
    </xf>
    <xf numFmtId="0" fontId="7" fillId="0" borderId="0" xfId="0" applyFont="1" applyBorder="1"/>
    <xf numFmtId="3" fontId="5" fillId="0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0" xfId="0" applyFont="1"/>
    <xf numFmtId="0" fontId="5" fillId="0" borderId="7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vertical="center"/>
    </xf>
    <xf numFmtId="0" fontId="10" fillId="0" borderId="0" xfId="0" applyFont="1"/>
    <xf numFmtId="3" fontId="10" fillId="0" borderId="0" xfId="0" applyNumberFormat="1" applyFont="1"/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3" fontId="5" fillId="0" borderId="14" xfId="0" applyNumberFormat="1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176" fontId="5" fillId="3" borderId="12" xfId="0" applyNumberFormat="1" applyFont="1" applyFill="1" applyBorder="1" applyAlignment="1">
      <alignment vertical="center"/>
    </xf>
    <xf numFmtId="0" fontId="0" fillId="0" borderId="0" xfId="0" quotePrefix="1" applyFont="1" applyAlignment="1">
      <alignment horizontal="center"/>
    </xf>
    <xf numFmtId="177" fontId="0" fillId="0" borderId="0" xfId="0" applyNumberFormat="1" applyFont="1"/>
    <xf numFmtId="49" fontId="0" fillId="0" borderId="0" xfId="0" applyNumberFormat="1" applyFont="1"/>
    <xf numFmtId="0" fontId="3" fillId="2" borderId="13" xfId="0" applyFont="1" applyFill="1" applyBorder="1" applyAlignment="1">
      <alignment horizontal="center" vertical="center"/>
    </xf>
    <xf numFmtId="3" fontId="5" fillId="0" borderId="15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8" fontId="6" fillId="3" borderId="5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9"/>
  <sheetViews>
    <sheetView showZeros="0" topLeftCell="D16" zoomScaleSheetLayoutView="90" workbookViewId="0">
      <selection activeCell="M33" sqref="M33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21" width="4.85546875" style="2" hidden="1" bestFit="1" customWidth="1"/>
    <col min="22" max="22" width="13.140625" style="1" hidden="1" bestFit="1" customWidth="1"/>
    <col min="23" max="24" width="9.140625" style="1" hidden="1" customWidth="1"/>
    <col min="25" max="25" width="9.140625" style="1" customWidth="1"/>
    <col min="26" max="16384" width="9.140625" style="1"/>
  </cols>
  <sheetData>
    <row r="1" spans="1:24" ht="21.75" customHeight="1" x14ac:dyDescent="0.25">
      <c r="A1" s="3" t="s">
        <v>50</v>
      </c>
      <c r="B1" s="9"/>
      <c r="C1" s="52" t="s">
        <v>150</v>
      </c>
      <c r="D1" s="52"/>
      <c r="E1" s="15" t="s">
        <v>18</v>
      </c>
      <c r="I1" s="18"/>
      <c r="U1" s="53" t="s">
        <v>149</v>
      </c>
      <c r="V1" s="53"/>
      <c r="W1" s="53"/>
      <c r="X1" s="53"/>
    </row>
    <row r="2" spans="1:24" ht="16.5" customHeight="1" x14ac:dyDescent="0.15">
      <c r="A2" s="4" t="s">
        <v>4</v>
      </c>
      <c r="B2" s="10" t="s">
        <v>3</v>
      </c>
      <c r="C2" s="10" t="s">
        <v>31</v>
      </c>
      <c r="D2" s="10" t="s">
        <v>32</v>
      </c>
      <c r="F2" s="4" t="s">
        <v>4</v>
      </c>
      <c r="G2" s="10" t="s">
        <v>3</v>
      </c>
      <c r="H2" s="10" t="s">
        <v>31</v>
      </c>
      <c r="I2" s="10" t="s">
        <v>32</v>
      </c>
      <c r="K2" s="20" t="s">
        <v>4</v>
      </c>
      <c r="L2" s="27" t="s">
        <v>3</v>
      </c>
      <c r="M2" s="27" t="s">
        <v>31</v>
      </c>
      <c r="N2" s="10" t="s">
        <v>32</v>
      </c>
      <c r="P2" s="34" t="s">
        <v>19</v>
      </c>
      <c r="Q2" s="10" t="s">
        <v>3</v>
      </c>
      <c r="R2" s="10" t="s">
        <v>31</v>
      </c>
      <c r="S2" s="10" t="s">
        <v>32</v>
      </c>
      <c r="V2" s="2" t="s">
        <v>45</v>
      </c>
      <c r="W2" s="2" t="s">
        <v>0</v>
      </c>
      <c r="X2" s="2" t="s">
        <v>53</v>
      </c>
    </row>
    <row r="3" spans="1:24" ht="16.5" customHeight="1" x14ac:dyDescent="0.15">
      <c r="A3" s="5" t="s">
        <v>39</v>
      </c>
      <c r="B3" s="11">
        <f t="shared" ref="B3:B52" si="0">SUM(C3:D3)</f>
        <v>553</v>
      </c>
      <c r="C3" s="11">
        <v>284</v>
      </c>
      <c r="D3" s="11">
        <v>269</v>
      </c>
      <c r="F3" s="8">
        <v>50</v>
      </c>
      <c r="G3" s="11">
        <f t="shared" ref="G3:G33" si="1">SUM(H3:I3)</f>
        <v>1571</v>
      </c>
      <c r="H3" s="11">
        <v>867</v>
      </c>
      <c r="I3" s="11">
        <v>704</v>
      </c>
      <c r="K3" s="21">
        <v>100</v>
      </c>
      <c r="L3" s="11">
        <f t="shared" ref="L3:L13" si="2">SUM(M3:N3)</f>
        <v>16</v>
      </c>
      <c r="M3" s="11">
        <v>3</v>
      </c>
      <c r="N3" s="11">
        <v>13</v>
      </c>
      <c r="P3" s="35" t="s">
        <v>29</v>
      </c>
      <c r="Q3" s="11">
        <f>SUM(B3:B7)</f>
        <v>3250</v>
      </c>
      <c r="R3" s="11">
        <f>SUM(C3:C7)</f>
        <v>1663</v>
      </c>
      <c r="S3" s="11">
        <f>SUM(D3:D7)</f>
        <v>1587</v>
      </c>
      <c r="U3" s="44" t="s">
        <v>39</v>
      </c>
      <c r="V3" s="1">
        <f t="shared" ref="V3:V52" si="3">B3*A3</f>
        <v>0</v>
      </c>
      <c r="W3" s="46">
        <f t="shared" ref="W3:X52" si="4">$A3*C3</f>
        <v>0</v>
      </c>
      <c r="X3" s="46">
        <f t="shared" si="4"/>
        <v>0</v>
      </c>
    </row>
    <row r="4" spans="1:24" ht="16.5" customHeight="1" x14ac:dyDescent="0.15">
      <c r="A4" s="6">
        <v>1</v>
      </c>
      <c r="B4" s="12">
        <f t="shared" si="0"/>
        <v>657</v>
      </c>
      <c r="C4" s="12">
        <v>326</v>
      </c>
      <c r="D4" s="12">
        <v>331</v>
      </c>
      <c r="F4" s="6">
        <v>51</v>
      </c>
      <c r="G4" s="12">
        <f t="shared" si="1"/>
        <v>1502</v>
      </c>
      <c r="H4" s="12">
        <v>774</v>
      </c>
      <c r="I4" s="12">
        <v>728</v>
      </c>
      <c r="K4" s="22">
        <v>101</v>
      </c>
      <c r="L4" s="12">
        <f t="shared" si="2"/>
        <v>17</v>
      </c>
      <c r="M4" s="12">
        <v>1</v>
      </c>
      <c r="N4" s="12">
        <v>16</v>
      </c>
      <c r="P4" s="36" t="s">
        <v>27</v>
      </c>
      <c r="Q4" s="12">
        <f>SUM(B8:B12)</f>
        <v>3758</v>
      </c>
      <c r="R4" s="12">
        <f>SUM(C8:C12)</f>
        <v>1952</v>
      </c>
      <c r="S4" s="12">
        <f>SUM(D8:D12)</f>
        <v>1806</v>
      </c>
      <c r="U4" s="44" t="s">
        <v>12</v>
      </c>
      <c r="V4" s="1">
        <f t="shared" si="3"/>
        <v>657</v>
      </c>
      <c r="W4" s="46">
        <f t="shared" si="4"/>
        <v>326</v>
      </c>
      <c r="X4" s="46">
        <f t="shared" si="4"/>
        <v>331</v>
      </c>
    </row>
    <row r="5" spans="1:24" ht="16.5" customHeight="1" x14ac:dyDescent="0.15">
      <c r="A5" s="6">
        <v>2</v>
      </c>
      <c r="B5" s="12">
        <f t="shared" si="0"/>
        <v>649</v>
      </c>
      <c r="C5" s="12">
        <v>333</v>
      </c>
      <c r="D5" s="12">
        <v>316</v>
      </c>
      <c r="F5" s="6">
        <v>52</v>
      </c>
      <c r="G5" s="12">
        <f t="shared" si="1"/>
        <v>1562</v>
      </c>
      <c r="H5" s="12">
        <v>821</v>
      </c>
      <c r="I5" s="12">
        <v>741</v>
      </c>
      <c r="K5" s="22">
        <v>102</v>
      </c>
      <c r="L5" s="12">
        <f t="shared" si="2"/>
        <v>4</v>
      </c>
      <c r="M5" s="12">
        <v>1</v>
      </c>
      <c r="N5" s="12">
        <v>3</v>
      </c>
      <c r="P5" s="36" t="s">
        <v>42</v>
      </c>
      <c r="Q5" s="12">
        <f>SUM(B13:B17)</f>
        <v>4091</v>
      </c>
      <c r="R5" s="12">
        <f>SUM(C13:C17)</f>
        <v>2113</v>
      </c>
      <c r="S5" s="12">
        <f>SUM(D13:D17)</f>
        <v>1978</v>
      </c>
      <c r="U5" s="44" t="s">
        <v>54</v>
      </c>
      <c r="V5" s="1">
        <f t="shared" si="3"/>
        <v>1298</v>
      </c>
      <c r="W5" s="46">
        <f t="shared" si="4"/>
        <v>666</v>
      </c>
      <c r="X5" s="46">
        <f t="shared" si="4"/>
        <v>632</v>
      </c>
    </row>
    <row r="6" spans="1:24" ht="16.5" customHeight="1" x14ac:dyDescent="0.15">
      <c r="A6" s="6">
        <v>3</v>
      </c>
      <c r="B6" s="12">
        <f t="shared" si="0"/>
        <v>697</v>
      </c>
      <c r="C6" s="12">
        <v>363</v>
      </c>
      <c r="D6" s="12">
        <v>334</v>
      </c>
      <c r="F6" s="6">
        <v>53</v>
      </c>
      <c r="G6" s="12">
        <f t="shared" si="1"/>
        <v>1083</v>
      </c>
      <c r="H6" s="12">
        <v>574</v>
      </c>
      <c r="I6" s="12">
        <v>509</v>
      </c>
      <c r="K6" s="22">
        <v>103</v>
      </c>
      <c r="L6" s="12">
        <f t="shared" si="2"/>
        <v>5</v>
      </c>
      <c r="M6" s="12"/>
      <c r="N6" s="12">
        <v>5</v>
      </c>
      <c r="P6" s="36" t="s">
        <v>49</v>
      </c>
      <c r="Q6" s="12">
        <f>SUM(B18:B22)</f>
        <v>4384</v>
      </c>
      <c r="R6" s="12">
        <f>SUM(C18:C22)</f>
        <v>2249</v>
      </c>
      <c r="S6" s="12">
        <f>SUM(D18:D22)</f>
        <v>2135</v>
      </c>
      <c r="U6" s="44" t="s">
        <v>55</v>
      </c>
      <c r="V6" s="1">
        <f t="shared" si="3"/>
        <v>2091</v>
      </c>
      <c r="W6" s="46">
        <f t="shared" si="4"/>
        <v>1089</v>
      </c>
      <c r="X6" s="46">
        <f t="shared" si="4"/>
        <v>1002</v>
      </c>
    </row>
    <row r="7" spans="1:24" ht="16.5" customHeight="1" x14ac:dyDescent="0.15">
      <c r="A7" s="7">
        <v>4</v>
      </c>
      <c r="B7" s="13">
        <f t="shared" si="0"/>
        <v>694</v>
      </c>
      <c r="C7" s="13">
        <v>357</v>
      </c>
      <c r="D7" s="13">
        <v>337</v>
      </c>
      <c r="F7" s="7">
        <v>54</v>
      </c>
      <c r="G7" s="13">
        <f t="shared" si="1"/>
        <v>1429</v>
      </c>
      <c r="H7" s="13">
        <v>738</v>
      </c>
      <c r="I7" s="13">
        <v>691</v>
      </c>
      <c r="K7" s="23">
        <v>104</v>
      </c>
      <c r="L7" s="13">
        <f t="shared" si="2"/>
        <v>4</v>
      </c>
      <c r="M7" s="13"/>
      <c r="N7" s="13">
        <v>4</v>
      </c>
      <c r="P7" s="37" t="s">
        <v>5</v>
      </c>
      <c r="Q7" s="13">
        <f>SUM(B23:B27)</f>
        <v>4679</v>
      </c>
      <c r="R7" s="13">
        <f>SUM(C23:C27)</f>
        <v>2384</v>
      </c>
      <c r="S7" s="13">
        <f>SUM(D23:D27)</f>
        <v>2295</v>
      </c>
      <c r="U7" s="44" t="s">
        <v>56</v>
      </c>
      <c r="V7" s="1">
        <f t="shared" si="3"/>
        <v>2776</v>
      </c>
      <c r="W7" s="46">
        <f t="shared" si="4"/>
        <v>1428</v>
      </c>
      <c r="X7" s="46">
        <f t="shared" si="4"/>
        <v>1348</v>
      </c>
    </row>
    <row r="8" spans="1:24" ht="16.5" customHeight="1" x14ac:dyDescent="0.15">
      <c r="A8" s="8">
        <v>5</v>
      </c>
      <c r="B8" s="11">
        <f t="shared" si="0"/>
        <v>697</v>
      </c>
      <c r="C8" s="11">
        <v>372</v>
      </c>
      <c r="D8" s="11">
        <v>325</v>
      </c>
      <c r="F8" s="8">
        <v>55</v>
      </c>
      <c r="G8" s="11">
        <f t="shared" si="1"/>
        <v>1291</v>
      </c>
      <c r="H8" s="11">
        <v>639</v>
      </c>
      <c r="I8" s="11">
        <v>652</v>
      </c>
      <c r="K8" s="24">
        <v>105</v>
      </c>
      <c r="L8" s="11">
        <f t="shared" si="2"/>
        <v>0</v>
      </c>
      <c r="M8" s="11"/>
      <c r="N8" s="11"/>
      <c r="P8" s="35" t="s">
        <v>38</v>
      </c>
      <c r="Q8" s="11">
        <f>SUM(B28:B32)</f>
        <v>4353</v>
      </c>
      <c r="R8" s="11">
        <f>SUM(C28:C32)</f>
        <v>2312</v>
      </c>
      <c r="S8" s="11">
        <f>SUM(D28:D32)</f>
        <v>2041</v>
      </c>
      <c r="U8" s="44" t="s">
        <v>57</v>
      </c>
      <c r="V8" s="1">
        <f t="shared" si="3"/>
        <v>3485</v>
      </c>
      <c r="W8" s="46">
        <f t="shared" si="4"/>
        <v>1860</v>
      </c>
      <c r="X8" s="46">
        <f t="shared" si="4"/>
        <v>1625</v>
      </c>
    </row>
    <row r="9" spans="1:24" ht="16.5" customHeight="1" x14ac:dyDescent="0.15">
      <c r="A9" s="6">
        <v>6</v>
      </c>
      <c r="B9" s="12">
        <f t="shared" si="0"/>
        <v>760</v>
      </c>
      <c r="C9" s="12">
        <v>414</v>
      </c>
      <c r="D9" s="12">
        <v>346</v>
      </c>
      <c r="F9" s="6">
        <v>56</v>
      </c>
      <c r="G9" s="12">
        <f t="shared" si="1"/>
        <v>1264</v>
      </c>
      <c r="H9" s="12">
        <v>648</v>
      </c>
      <c r="I9" s="12">
        <v>616</v>
      </c>
      <c r="K9" s="22">
        <v>106</v>
      </c>
      <c r="L9" s="12">
        <f t="shared" si="2"/>
        <v>1</v>
      </c>
      <c r="M9" s="12"/>
      <c r="N9" s="12">
        <v>1</v>
      </c>
      <c r="P9" s="36" t="s">
        <v>33</v>
      </c>
      <c r="Q9" s="12">
        <f>SUM(B33:B37)</f>
        <v>5006</v>
      </c>
      <c r="R9" s="12">
        <f>SUM(C33:C37)</f>
        <v>2590</v>
      </c>
      <c r="S9" s="12">
        <f>SUM(D33:D37)</f>
        <v>2416</v>
      </c>
      <c r="U9" s="44" t="s">
        <v>22</v>
      </c>
      <c r="V9" s="1">
        <f t="shared" si="3"/>
        <v>4560</v>
      </c>
      <c r="W9" s="46">
        <f t="shared" si="4"/>
        <v>2484</v>
      </c>
      <c r="X9" s="46">
        <f t="shared" si="4"/>
        <v>2076</v>
      </c>
    </row>
    <row r="10" spans="1:24" ht="16.5" customHeight="1" x14ac:dyDescent="0.15">
      <c r="A10" s="6">
        <v>7</v>
      </c>
      <c r="B10" s="12">
        <f t="shared" si="0"/>
        <v>755</v>
      </c>
      <c r="C10" s="12">
        <v>384</v>
      </c>
      <c r="D10" s="12">
        <v>371</v>
      </c>
      <c r="F10" s="6">
        <v>57</v>
      </c>
      <c r="G10" s="12">
        <f t="shared" si="1"/>
        <v>1241</v>
      </c>
      <c r="H10" s="12">
        <v>612</v>
      </c>
      <c r="I10" s="12">
        <v>629</v>
      </c>
      <c r="K10" s="22">
        <v>107</v>
      </c>
      <c r="L10" s="12">
        <f t="shared" si="2"/>
        <v>0</v>
      </c>
      <c r="M10" s="12"/>
      <c r="N10" s="12"/>
      <c r="P10" s="36" t="s">
        <v>30</v>
      </c>
      <c r="Q10" s="12">
        <f>SUM(B38:B42)</f>
        <v>5923</v>
      </c>
      <c r="R10" s="12">
        <f>SUM(C38:C42)</f>
        <v>3033</v>
      </c>
      <c r="S10" s="12">
        <f>SUM(D38:D42)</f>
        <v>2890</v>
      </c>
      <c r="U10" s="44" t="s">
        <v>58</v>
      </c>
      <c r="V10" s="1">
        <f t="shared" si="3"/>
        <v>5285</v>
      </c>
      <c r="W10" s="46">
        <f t="shared" si="4"/>
        <v>2688</v>
      </c>
      <c r="X10" s="46">
        <f t="shared" si="4"/>
        <v>2597</v>
      </c>
    </row>
    <row r="11" spans="1:24" ht="16.5" customHeight="1" x14ac:dyDescent="0.15">
      <c r="A11" s="6">
        <v>8</v>
      </c>
      <c r="B11" s="12">
        <f t="shared" si="0"/>
        <v>739</v>
      </c>
      <c r="C11" s="12">
        <v>370</v>
      </c>
      <c r="D11" s="12">
        <v>369</v>
      </c>
      <c r="F11" s="6">
        <v>58</v>
      </c>
      <c r="G11" s="12">
        <f t="shared" si="1"/>
        <v>1151</v>
      </c>
      <c r="H11" s="12">
        <v>569</v>
      </c>
      <c r="I11" s="12">
        <v>582</v>
      </c>
      <c r="K11" s="22">
        <v>108</v>
      </c>
      <c r="L11" s="12">
        <f t="shared" si="2"/>
        <v>0</v>
      </c>
      <c r="M11" s="12"/>
      <c r="N11" s="12"/>
      <c r="P11" s="36" t="s">
        <v>35</v>
      </c>
      <c r="Q11" s="12">
        <f>SUM(B43:B47)</f>
        <v>7223</v>
      </c>
      <c r="R11" s="12">
        <f>SUM(C43:C47)</f>
        <v>3781</v>
      </c>
      <c r="S11" s="12">
        <f>SUM(D43:D47)</f>
        <v>3442</v>
      </c>
      <c r="U11" s="44" t="s">
        <v>59</v>
      </c>
      <c r="V11" s="1">
        <f t="shared" si="3"/>
        <v>5912</v>
      </c>
      <c r="W11" s="46">
        <f t="shared" si="4"/>
        <v>2960</v>
      </c>
      <c r="X11" s="46">
        <f t="shared" si="4"/>
        <v>2952</v>
      </c>
    </row>
    <row r="12" spans="1:24" ht="16.5" customHeight="1" x14ac:dyDescent="0.15">
      <c r="A12" s="7">
        <v>9</v>
      </c>
      <c r="B12" s="13">
        <f t="shared" si="0"/>
        <v>807</v>
      </c>
      <c r="C12" s="13">
        <v>412</v>
      </c>
      <c r="D12" s="13">
        <v>395</v>
      </c>
      <c r="F12" s="7">
        <v>59</v>
      </c>
      <c r="G12" s="13">
        <f t="shared" si="1"/>
        <v>1103</v>
      </c>
      <c r="H12" s="13">
        <v>539</v>
      </c>
      <c r="I12" s="13">
        <v>564</v>
      </c>
      <c r="K12" s="23">
        <v>109</v>
      </c>
      <c r="L12" s="13">
        <f t="shared" si="2"/>
        <v>1</v>
      </c>
      <c r="M12" s="13"/>
      <c r="N12" s="13">
        <v>1</v>
      </c>
      <c r="P12" s="37" t="s">
        <v>44</v>
      </c>
      <c r="Q12" s="13">
        <f>SUM(B48:B52)</f>
        <v>8517</v>
      </c>
      <c r="R12" s="13">
        <f>SUM(C48:C52)</f>
        <v>4489</v>
      </c>
      <c r="S12" s="13">
        <f>SUM(D48:D52)</f>
        <v>4028</v>
      </c>
      <c r="U12" s="44" t="s">
        <v>60</v>
      </c>
      <c r="V12" s="1">
        <f t="shared" si="3"/>
        <v>7263</v>
      </c>
      <c r="W12" s="46">
        <f t="shared" si="4"/>
        <v>3708</v>
      </c>
      <c r="X12" s="46">
        <f t="shared" si="4"/>
        <v>3555</v>
      </c>
    </row>
    <row r="13" spans="1:24" ht="16.5" customHeight="1" x14ac:dyDescent="0.15">
      <c r="A13" s="8">
        <v>10</v>
      </c>
      <c r="B13" s="11">
        <f t="shared" si="0"/>
        <v>805</v>
      </c>
      <c r="C13" s="11">
        <v>407</v>
      </c>
      <c r="D13" s="11">
        <v>398</v>
      </c>
      <c r="F13" s="8">
        <v>60</v>
      </c>
      <c r="G13" s="11">
        <f t="shared" si="1"/>
        <v>1234</v>
      </c>
      <c r="H13" s="11">
        <v>635</v>
      </c>
      <c r="I13" s="11">
        <v>599</v>
      </c>
      <c r="K13" s="24">
        <v>110</v>
      </c>
      <c r="L13" s="11">
        <f t="shared" si="2"/>
        <v>0</v>
      </c>
      <c r="M13" s="31"/>
      <c r="N13" s="33"/>
      <c r="P13" s="35" t="s">
        <v>13</v>
      </c>
      <c r="Q13" s="11">
        <f>SUM(G3:G7)</f>
        <v>7147</v>
      </c>
      <c r="R13" s="11">
        <f>SUM(H3:H7)</f>
        <v>3774</v>
      </c>
      <c r="S13" s="11">
        <f>SUM(I3:I7)</f>
        <v>3373</v>
      </c>
      <c r="U13" s="44" t="s">
        <v>34</v>
      </c>
      <c r="V13" s="1">
        <f t="shared" si="3"/>
        <v>8050</v>
      </c>
      <c r="W13" s="46">
        <f t="shared" si="4"/>
        <v>4070</v>
      </c>
      <c r="X13" s="46">
        <f t="shared" si="4"/>
        <v>3980</v>
      </c>
    </row>
    <row r="14" spans="1:24" ht="16.5" customHeight="1" x14ac:dyDescent="0.15">
      <c r="A14" s="6">
        <v>11</v>
      </c>
      <c r="B14" s="12">
        <f t="shared" si="0"/>
        <v>840</v>
      </c>
      <c r="C14" s="12">
        <v>433</v>
      </c>
      <c r="D14" s="12">
        <v>407</v>
      </c>
      <c r="F14" s="6">
        <v>61</v>
      </c>
      <c r="G14" s="12">
        <f t="shared" si="1"/>
        <v>1202</v>
      </c>
      <c r="H14" s="12">
        <v>568</v>
      </c>
      <c r="I14" s="12">
        <v>634</v>
      </c>
      <c r="K14" s="23"/>
      <c r="L14" s="13"/>
      <c r="M14" s="32"/>
      <c r="N14" s="13"/>
      <c r="P14" s="36" t="s">
        <v>8</v>
      </c>
      <c r="Q14" s="12">
        <f>SUM(G8:G12)</f>
        <v>6050</v>
      </c>
      <c r="R14" s="12">
        <f>SUM(H8:H12)</f>
        <v>3007</v>
      </c>
      <c r="S14" s="12">
        <f>SUM(I8:I12)</f>
        <v>3043</v>
      </c>
      <c r="U14" s="44" t="s">
        <v>62</v>
      </c>
      <c r="V14" s="1">
        <f t="shared" si="3"/>
        <v>9240</v>
      </c>
      <c r="W14" s="46">
        <f t="shared" si="4"/>
        <v>4763</v>
      </c>
      <c r="X14" s="46">
        <f t="shared" si="4"/>
        <v>4477</v>
      </c>
    </row>
    <row r="15" spans="1:24" ht="16.5" customHeight="1" x14ac:dyDescent="0.15">
      <c r="A15" s="6">
        <v>12</v>
      </c>
      <c r="B15" s="12">
        <f t="shared" si="0"/>
        <v>767</v>
      </c>
      <c r="C15" s="12">
        <v>407</v>
      </c>
      <c r="D15" s="12">
        <v>360</v>
      </c>
      <c r="F15" s="6">
        <v>62</v>
      </c>
      <c r="G15" s="12">
        <f t="shared" si="1"/>
        <v>1189</v>
      </c>
      <c r="H15" s="12">
        <v>578</v>
      </c>
      <c r="I15" s="12">
        <v>611</v>
      </c>
      <c r="K15" s="25" t="s">
        <v>45</v>
      </c>
      <c r="L15" s="28">
        <f>SUM(B3:B52,G3:G52,L3:L13)</f>
        <v>107097</v>
      </c>
      <c r="M15" s="28">
        <f>SUM(C3:C52,H3:H52,M3:M13)</f>
        <v>52870</v>
      </c>
      <c r="N15" s="28">
        <f>SUM(D3:D52,I3:I52,N3:N13)</f>
        <v>54227</v>
      </c>
      <c r="P15" s="36" t="s">
        <v>46</v>
      </c>
      <c r="Q15" s="12">
        <f>SUM(G13:G17)</f>
        <v>6261</v>
      </c>
      <c r="R15" s="12">
        <f>SUM(H13:H17)</f>
        <v>3020</v>
      </c>
      <c r="S15" s="12">
        <f>SUM(I13:I17)</f>
        <v>3241</v>
      </c>
      <c r="U15" s="44" t="s">
        <v>25</v>
      </c>
      <c r="V15" s="1">
        <f t="shared" si="3"/>
        <v>9204</v>
      </c>
      <c r="W15" s="46">
        <f t="shared" si="4"/>
        <v>4884</v>
      </c>
      <c r="X15" s="46">
        <f t="shared" si="4"/>
        <v>4320</v>
      </c>
    </row>
    <row r="16" spans="1:24" ht="16.5" customHeight="1" x14ac:dyDescent="0.15">
      <c r="A16" s="6">
        <v>13</v>
      </c>
      <c r="B16" s="12">
        <f t="shared" si="0"/>
        <v>841</v>
      </c>
      <c r="C16" s="12">
        <v>439</v>
      </c>
      <c r="D16" s="12">
        <v>402</v>
      </c>
      <c r="F16" s="6">
        <v>63</v>
      </c>
      <c r="G16" s="12">
        <f t="shared" si="1"/>
        <v>1303</v>
      </c>
      <c r="H16" s="12">
        <v>619</v>
      </c>
      <c r="I16" s="12">
        <v>684</v>
      </c>
      <c r="K16" s="26"/>
      <c r="L16" s="29"/>
      <c r="M16" s="29"/>
      <c r="N16" s="29"/>
      <c r="P16" s="36" t="s">
        <v>15</v>
      </c>
      <c r="Q16" s="12">
        <f>SUM(G18:G22)</f>
        <v>8465</v>
      </c>
      <c r="R16" s="12">
        <f>SUM(H18:H22)</f>
        <v>3923</v>
      </c>
      <c r="S16" s="12">
        <f>SUM(I18:I22)</f>
        <v>4542</v>
      </c>
      <c r="U16" s="44" t="s">
        <v>10</v>
      </c>
      <c r="V16" s="1">
        <f t="shared" si="3"/>
        <v>10933</v>
      </c>
      <c r="W16" s="46">
        <f t="shared" si="4"/>
        <v>5707</v>
      </c>
      <c r="X16" s="46">
        <f t="shared" si="4"/>
        <v>5226</v>
      </c>
    </row>
    <row r="17" spans="1:24" ht="16.5" customHeight="1" x14ac:dyDescent="0.15">
      <c r="A17" s="7">
        <v>14</v>
      </c>
      <c r="B17" s="13">
        <f t="shared" si="0"/>
        <v>838</v>
      </c>
      <c r="C17" s="13">
        <v>427</v>
      </c>
      <c r="D17" s="13">
        <v>411</v>
      </c>
      <c r="F17" s="7">
        <v>64</v>
      </c>
      <c r="G17" s="13">
        <f t="shared" si="1"/>
        <v>1333</v>
      </c>
      <c r="H17" s="13">
        <v>620</v>
      </c>
      <c r="I17" s="13">
        <v>713</v>
      </c>
      <c r="K17" s="26"/>
      <c r="L17" s="30"/>
      <c r="M17" s="30"/>
      <c r="N17" s="30"/>
      <c r="P17" s="37" t="s">
        <v>11</v>
      </c>
      <c r="Q17" s="13">
        <f>SUM(G23:G27)</f>
        <v>9950</v>
      </c>
      <c r="R17" s="13">
        <f>SUM(H23:H27)</f>
        <v>4605</v>
      </c>
      <c r="S17" s="13">
        <f>SUM(I23:I27)</f>
        <v>5345</v>
      </c>
      <c r="U17" s="44" t="s">
        <v>21</v>
      </c>
      <c r="V17" s="1">
        <f t="shared" si="3"/>
        <v>11732</v>
      </c>
      <c r="W17" s="46">
        <f t="shared" si="4"/>
        <v>5978</v>
      </c>
      <c r="X17" s="46">
        <f t="shared" si="4"/>
        <v>5754</v>
      </c>
    </row>
    <row r="18" spans="1:24" ht="16.5" customHeight="1" x14ac:dyDescent="0.15">
      <c r="A18" s="8">
        <v>15</v>
      </c>
      <c r="B18" s="11">
        <f t="shared" si="0"/>
        <v>866</v>
      </c>
      <c r="C18" s="11">
        <v>441</v>
      </c>
      <c r="D18" s="11">
        <v>425</v>
      </c>
      <c r="F18" s="8">
        <v>65</v>
      </c>
      <c r="G18" s="11">
        <f t="shared" si="1"/>
        <v>1538</v>
      </c>
      <c r="H18" s="11">
        <v>714</v>
      </c>
      <c r="I18" s="11">
        <v>824</v>
      </c>
      <c r="P18" s="35" t="s">
        <v>23</v>
      </c>
      <c r="Q18" s="11">
        <f>SUM(G28:G32)</f>
        <v>8806</v>
      </c>
      <c r="R18" s="11">
        <f>SUM(H28:H32)</f>
        <v>4191</v>
      </c>
      <c r="S18" s="11">
        <f>SUM(I28:I32)</f>
        <v>4615</v>
      </c>
      <c r="U18" s="44" t="s">
        <v>63</v>
      </c>
      <c r="V18" s="1">
        <f t="shared" si="3"/>
        <v>12990</v>
      </c>
      <c r="W18" s="46">
        <f t="shared" si="4"/>
        <v>6615</v>
      </c>
      <c r="X18" s="46">
        <f t="shared" si="4"/>
        <v>6375</v>
      </c>
    </row>
    <row r="19" spans="1:24" ht="16.5" customHeight="1" x14ac:dyDescent="0.15">
      <c r="A19" s="6">
        <v>16</v>
      </c>
      <c r="B19" s="12">
        <f t="shared" si="0"/>
        <v>879</v>
      </c>
      <c r="C19" s="12">
        <v>471</v>
      </c>
      <c r="D19" s="12">
        <v>408</v>
      </c>
      <c r="F19" s="6">
        <v>66</v>
      </c>
      <c r="G19" s="12">
        <f t="shared" si="1"/>
        <v>1519</v>
      </c>
      <c r="H19" s="12">
        <v>711</v>
      </c>
      <c r="I19" s="12">
        <v>808</v>
      </c>
      <c r="J19" s="19"/>
      <c r="P19" s="36" t="s">
        <v>41</v>
      </c>
      <c r="Q19" s="12">
        <f>SUM(G33:G37)</f>
        <v>5216</v>
      </c>
      <c r="R19" s="12">
        <f>SUM(H33:H37)</f>
        <v>2419</v>
      </c>
      <c r="S19" s="12">
        <f>SUM(I33:I37)</f>
        <v>2797</v>
      </c>
      <c r="U19" s="44" t="s">
        <v>47</v>
      </c>
      <c r="V19" s="1">
        <f t="shared" si="3"/>
        <v>14064</v>
      </c>
      <c r="W19" s="46">
        <f t="shared" si="4"/>
        <v>7536</v>
      </c>
      <c r="X19" s="46">
        <f t="shared" si="4"/>
        <v>6528</v>
      </c>
    </row>
    <row r="20" spans="1:24" ht="16.5" customHeight="1" x14ac:dyDescent="0.15">
      <c r="A20" s="6">
        <v>17</v>
      </c>
      <c r="B20" s="12">
        <f t="shared" si="0"/>
        <v>898</v>
      </c>
      <c r="C20" s="12">
        <v>452</v>
      </c>
      <c r="D20" s="12">
        <v>446</v>
      </c>
      <c r="F20" s="6">
        <v>67</v>
      </c>
      <c r="G20" s="12">
        <f t="shared" si="1"/>
        <v>1657</v>
      </c>
      <c r="H20" s="12">
        <v>764</v>
      </c>
      <c r="I20" s="12">
        <v>893</v>
      </c>
      <c r="P20" s="36" t="s">
        <v>9</v>
      </c>
      <c r="Q20" s="12">
        <f>SUM(G38:G42)</f>
        <v>2574</v>
      </c>
      <c r="R20" s="12">
        <f>SUM(H38:H42)</f>
        <v>989</v>
      </c>
      <c r="S20" s="12">
        <f>SUM(I38:I42)</f>
        <v>1585</v>
      </c>
      <c r="U20" s="44" t="s">
        <v>40</v>
      </c>
      <c r="V20" s="1">
        <f t="shared" si="3"/>
        <v>15266</v>
      </c>
      <c r="W20" s="46">
        <f t="shared" si="4"/>
        <v>7684</v>
      </c>
      <c r="X20" s="46">
        <f t="shared" si="4"/>
        <v>7582</v>
      </c>
    </row>
    <row r="21" spans="1:24" ht="16.5" customHeight="1" x14ac:dyDescent="0.15">
      <c r="A21" s="6">
        <v>18</v>
      </c>
      <c r="B21" s="12">
        <f t="shared" si="0"/>
        <v>833</v>
      </c>
      <c r="C21" s="12">
        <v>412</v>
      </c>
      <c r="D21" s="12">
        <v>421</v>
      </c>
      <c r="F21" s="6">
        <v>68</v>
      </c>
      <c r="G21" s="12">
        <f t="shared" si="1"/>
        <v>1788</v>
      </c>
      <c r="H21" s="12">
        <v>800</v>
      </c>
      <c r="I21" s="12">
        <v>988</v>
      </c>
      <c r="P21" s="36" t="s">
        <v>28</v>
      </c>
      <c r="Q21" s="12">
        <f>SUM(G43:G47)</f>
        <v>1082</v>
      </c>
      <c r="R21" s="12">
        <f>SUM(H43:H47)</f>
        <v>312</v>
      </c>
      <c r="S21" s="12">
        <f>SUM(I43:I47)</f>
        <v>770</v>
      </c>
      <c r="U21" s="44" t="s">
        <v>64</v>
      </c>
      <c r="V21" s="1">
        <f t="shared" si="3"/>
        <v>14994</v>
      </c>
      <c r="W21" s="46">
        <f t="shared" si="4"/>
        <v>7416</v>
      </c>
      <c r="X21" s="46">
        <f t="shared" si="4"/>
        <v>7578</v>
      </c>
    </row>
    <row r="22" spans="1:24" ht="16.5" customHeight="1" x14ac:dyDescent="0.15">
      <c r="A22" s="7">
        <v>19</v>
      </c>
      <c r="B22" s="13">
        <f t="shared" si="0"/>
        <v>908</v>
      </c>
      <c r="C22" s="14">
        <v>473</v>
      </c>
      <c r="D22" s="13">
        <v>435</v>
      </c>
      <c r="F22" s="7">
        <v>69</v>
      </c>
      <c r="G22" s="13">
        <f t="shared" si="1"/>
        <v>1963</v>
      </c>
      <c r="H22" s="17">
        <v>934</v>
      </c>
      <c r="I22" s="13">
        <v>1029</v>
      </c>
      <c r="P22" s="37" t="s">
        <v>26</v>
      </c>
      <c r="Q22" s="13">
        <f>SUM(G48:G52)</f>
        <v>314</v>
      </c>
      <c r="R22" s="13">
        <f>SUM(H48:H52)</f>
        <v>59</v>
      </c>
      <c r="S22" s="13">
        <f>SUM(I48:I52)</f>
        <v>255</v>
      </c>
      <c r="U22" s="44" t="s">
        <v>14</v>
      </c>
      <c r="V22" s="1">
        <f t="shared" si="3"/>
        <v>17252</v>
      </c>
      <c r="W22" s="46">
        <f t="shared" si="4"/>
        <v>8987</v>
      </c>
      <c r="X22" s="46">
        <f t="shared" si="4"/>
        <v>8265</v>
      </c>
    </row>
    <row r="23" spans="1:24" ht="16.5" customHeight="1" x14ac:dyDescent="0.15">
      <c r="A23" s="8">
        <v>20</v>
      </c>
      <c r="B23" s="11">
        <f t="shared" si="0"/>
        <v>991</v>
      </c>
      <c r="C23" s="11">
        <v>521</v>
      </c>
      <c r="D23" s="11">
        <v>470</v>
      </c>
      <c r="F23" s="8">
        <v>70</v>
      </c>
      <c r="G23" s="11">
        <f t="shared" si="1"/>
        <v>2217</v>
      </c>
      <c r="H23" s="11">
        <v>1051</v>
      </c>
      <c r="I23" s="11">
        <v>1166</v>
      </c>
      <c r="P23" s="38" t="s">
        <v>48</v>
      </c>
      <c r="Q23" s="41">
        <f>SUM(L3:L13)</f>
        <v>48</v>
      </c>
      <c r="R23" s="41">
        <f>SUM(M3:M13)</f>
        <v>5</v>
      </c>
      <c r="S23" s="41">
        <f>SUM(N3:N13)</f>
        <v>43</v>
      </c>
      <c r="U23" s="44" t="s">
        <v>37</v>
      </c>
      <c r="V23" s="1">
        <f t="shared" si="3"/>
        <v>19820</v>
      </c>
      <c r="W23" s="46">
        <f t="shared" si="4"/>
        <v>10420</v>
      </c>
      <c r="X23" s="46">
        <f t="shared" si="4"/>
        <v>9400</v>
      </c>
    </row>
    <row r="24" spans="1:24" ht="16.5" customHeight="1" x14ac:dyDescent="0.15">
      <c r="A24" s="6">
        <v>21</v>
      </c>
      <c r="B24" s="12">
        <f t="shared" si="0"/>
        <v>953</v>
      </c>
      <c r="C24" s="12">
        <v>495</v>
      </c>
      <c r="D24" s="12">
        <v>458</v>
      </c>
      <c r="F24" s="6">
        <v>71</v>
      </c>
      <c r="G24" s="12">
        <f t="shared" si="1"/>
        <v>2294</v>
      </c>
      <c r="H24" s="12">
        <v>1056</v>
      </c>
      <c r="I24" s="12">
        <v>1238</v>
      </c>
      <c r="P24" s="38"/>
      <c r="Q24" s="41"/>
      <c r="R24" s="41"/>
      <c r="S24" s="41"/>
      <c r="U24" s="44" t="s">
        <v>24</v>
      </c>
      <c r="V24" s="1">
        <f t="shared" si="3"/>
        <v>20013</v>
      </c>
      <c r="W24" s="46">
        <f t="shared" si="4"/>
        <v>10395</v>
      </c>
      <c r="X24" s="46">
        <f t="shared" si="4"/>
        <v>9618</v>
      </c>
    </row>
    <row r="25" spans="1:24" ht="16.5" customHeight="1" x14ac:dyDescent="0.15">
      <c r="A25" s="6">
        <v>22</v>
      </c>
      <c r="B25" s="12">
        <f t="shared" si="0"/>
        <v>968</v>
      </c>
      <c r="C25" s="12">
        <v>478</v>
      </c>
      <c r="D25" s="12">
        <v>490</v>
      </c>
      <c r="F25" s="6">
        <v>72</v>
      </c>
      <c r="G25" s="12">
        <f t="shared" si="1"/>
        <v>2322</v>
      </c>
      <c r="H25" s="12">
        <v>1016</v>
      </c>
      <c r="I25" s="12">
        <v>1306</v>
      </c>
      <c r="P25" s="39"/>
      <c r="Q25" s="28"/>
      <c r="R25" s="28"/>
      <c r="S25" s="28"/>
      <c r="U25" s="44" t="s">
        <v>61</v>
      </c>
      <c r="V25" s="1">
        <f t="shared" si="3"/>
        <v>21296</v>
      </c>
      <c r="W25" s="46">
        <f t="shared" si="4"/>
        <v>10516</v>
      </c>
      <c r="X25" s="46">
        <f t="shared" si="4"/>
        <v>10780</v>
      </c>
    </row>
    <row r="26" spans="1:24" ht="16.5" customHeight="1" x14ac:dyDescent="0.15">
      <c r="A26" s="6">
        <v>23</v>
      </c>
      <c r="B26" s="12">
        <f t="shared" si="0"/>
        <v>900</v>
      </c>
      <c r="C26" s="12">
        <v>453</v>
      </c>
      <c r="D26" s="12">
        <v>447</v>
      </c>
      <c r="F26" s="6">
        <v>73</v>
      </c>
      <c r="G26" s="12">
        <f t="shared" si="1"/>
        <v>1666</v>
      </c>
      <c r="H26" s="12">
        <v>825</v>
      </c>
      <c r="I26" s="12">
        <v>841</v>
      </c>
      <c r="P26" s="35" t="s">
        <v>1</v>
      </c>
      <c r="Q26" s="11">
        <f>SUM(Q3:Q5)</f>
        <v>11099</v>
      </c>
      <c r="R26" s="11">
        <f>SUM(R3:R5)</f>
        <v>5728</v>
      </c>
      <c r="S26" s="11">
        <f>Q26-R26</f>
        <v>5371</v>
      </c>
      <c r="U26" s="44" t="s">
        <v>20</v>
      </c>
      <c r="V26" s="1">
        <f t="shared" si="3"/>
        <v>20700</v>
      </c>
      <c r="W26" s="46">
        <f t="shared" si="4"/>
        <v>10419</v>
      </c>
      <c r="X26" s="46">
        <f t="shared" si="4"/>
        <v>10281</v>
      </c>
    </row>
    <row r="27" spans="1:24" ht="16.5" customHeight="1" x14ac:dyDescent="0.15">
      <c r="A27" s="7">
        <v>24</v>
      </c>
      <c r="B27" s="13">
        <f t="shared" si="0"/>
        <v>867</v>
      </c>
      <c r="C27" s="13">
        <v>437</v>
      </c>
      <c r="D27" s="13">
        <v>430</v>
      </c>
      <c r="F27" s="7">
        <v>74</v>
      </c>
      <c r="G27" s="13">
        <f t="shared" si="1"/>
        <v>1451</v>
      </c>
      <c r="H27" s="13">
        <v>657</v>
      </c>
      <c r="I27" s="13">
        <v>794</v>
      </c>
      <c r="P27" s="36" t="s">
        <v>43</v>
      </c>
      <c r="Q27" s="12">
        <f>SUM(Q6:Q15)</f>
        <v>59543</v>
      </c>
      <c r="R27" s="12">
        <f>SUM(R6:R15)</f>
        <v>30639</v>
      </c>
      <c r="S27" s="12">
        <f>Q27-R27</f>
        <v>28904</v>
      </c>
      <c r="U27" s="44" t="s">
        <v>6</v>
      </c>
      <c r="V27" s="1">
        <f t="shared" si="3"/>
        <v>20808</v>
      </c>
      <c r="W27" s="46">
        <f t="shared" si="4"/>
        <v>10488</v>
      </c>
      <c r="X27" s="46">
        <f t="shared" si="4"/>
        <v>10320</v>
      </c>
    </row>
    <row r="28" spans="1:24" ht="16.5" customHeight="1" x14ac:dyDescent="0.15">
      <c r="A28" s="8">
        <v>25</v>
      </c>
      <c r="B28" s="11">
        <f t="shared" si="0"/>
        <v>837</v>
      </c>
      <c r="C28" s="11">
        <v>444</v>
      </c>
      <c r="D28" s="11">
        <v>393</v>
      </c>
      <c r="F28" s="8">
        <v>75</v>
      </c>
      <c r="G28" s="11">
        <f t="shared" si="1"/>
        <v>1850</v>
      </c>
      <c r="H28" s="11">
        <v>872</v>
      </c>
      <c r="I28" s="11">
        <v>978</v>
      </c>
      <c r="P28" s="36" t="s">
        <v>16</v>
      </c>
      <c r="Q28" s="12">
        <f>SUM(Q16:Q23)</f>
        <v>36455</v>
      </c>
      <c r="R28" s="12">
        <f>SUM(R16:R23)</f>
        <v>16503</v>
      </c>
      <c r="S28" s="12">
        <f>Q28-R28</f>
        <v>19952</v>
      </c>
      <c r="U28" s="44" t="s">
        <v>65</v>
      </c>
      <c r="V28" s="1">
        <f t="shared" si="3"/>
        <v>20925</v>
      </c>
      <c r="W28" s="46">
        <f t="shared" si="4"/>
        <v>11100</v>
      </c>
      <c r="X28" s="46">
        <f t="shared" si="4"/>
        <v>9825</v>
      </c>
    </row>
    <row r="29" spans="1:24" ht="16.5" customHeight="1" x14ac:dyDescent="0.15">
      <c r="A29" s="6">
        <v>26</v>
      </c>
      <c r="B29" s="12">
        <f t="shared" si="0"/>
        <v>883</v>
      </c>
      <c r="C29" s="12">
        <v>466</v>
      </c>
      <c r="D29" s="12">
        <v>417</v>
      </c>
      <c r="F29" s="6">
        <v>76</v>
      </c>
      <c r="G29" s="12">
        <f t="shared" si="1"/>
        <v>1909</v>
      </c>
      <c r="H29" s="12">
        <v>908</v>
      </c>
      <c r="I29" s="12">
        <v>1001</v>
      </c>
      <c r="P29" s="39" t="s">
        <v>17</v>
      </c>
      <c r="Q29" s="42">
        <f>SUM(Q18:Q23)</f>
        <v>18040</v>
      </c>
      <c r="R29" s="42">
        <f>SUM(R18:R23)</f>
        <v>7975</v>
      </c>
      <c r="S29" s="42">
        <f>SUM(S18:S23)</f>
        <v>10065</v>
      </c>
      <c r="U29" s="44" t="s">
        <v>66</v>
      </c>
      <c r="V29" s="1">
        <f t="shared" si="3"/>
        <v>22958</v>
      </c>
      <c r="W29" s="46">
        <f t="shared" si="4"/>
        <v>12116</v>
      </c>
      <c r="X29" s="46">
        <f t="shared" si="4"/>
        <v>10842</v>
      </c>
    </row>
    <row r="30" spans="1:24" ht="16.5" customHeight="1" x14ac:dyDescent="0.15">
      <c r="A30" s="6">
        <v>27</v>
      </c>
      <c r="B30" s="12">
        <f t="shared" si="0"/>
        <v>888</v>
      </c>
      <c r="C30" s="12">
        <v>476</v>
      </c>
      <c r="D30" s="12">
        <v>412</v>
      </c>
      <c r="F30" s="6">
        <v>77</v>
      </c>
      <c r="G30" s="12">
        <f t="shared" si="1"/>
        <v>1825</v>
      </c>
      <c r="H30" s="12">
        <v>849</v>
      </c>
      <c r="I30" s="12">
        <v>976</v>
      </c>
      <c r="P30" s="40" t="s">
        <v>36</v>
      </c>
      <c r="Q30" s="43">
        <v>49.52</v>
      </c>
      <c r="R30" s="43">
        <v>48.17</v>
      </c>
      <c r="S30" s="43">
        <v>50.83</v>
      </c>
      <c r="U30" s="44" t="s">
        <v>67</v>
      </c>
      <c r="V30" s="1">
        <f t="shared" si="3"/>
        <v>23976</v>
      </c>
      <c r="W30" s="46">
        <f t="shared" si="4"/>
        <v>12852</v>
      </c>
      <c r="X30" s="46">
        <f t="shared" si="4"/>
        <v>11124</v>
      </c>
    </row>
    <row r="31" spans="1:24" ht="16.5" customHeight="1" x14ac:dyDescent="0.15">
      <c r="A31" s="6">
        <v>28</v>
      </c>
      <c r="B31" s="12">
        <f t="shared" si="0"/>
        <v>891</v>
      </c>
      <c r="C31" s="12">
        <v>462</v>
      </c>
      <c r="D31" s="12">
        <v>429</v>
      </c>
      <c r="F31" s="6">
        <v>78</v>
      </c>
      <c r="G31" s="12">
        <f t="shared" si="1"/>
        <v>1737</v>
      </c>
      <c r="H31" s="12">
        <v>824</v>
      </c>
      <c r="I31" s="12">
        <v>913</v>
      </c>
      <c r="Q31" s="29"/>
      <c r="R31" s="29"/>
      <c r="S31" s="29"/>
      <c r="U31" s="44" t="s">
        <v>68</v>
      </c>
      <c r="V31" s="1">
        <f t="shared" si="3"/>
        <v>24948</v>
      </c>
      <c r="W31" s="46">
        <f t="shared" si="4"/>
        <v>12936</v>
      </c>
      <c r="X31" s="46">
        <f t="shared" si="4"/>
        <v>12012</v>
      </c>
    </row>
    <row r="32" spans="1:24" ht="16.5" customHeight="1" x14ac:dyDescent="0.15">
      <c r="A32" s="7">
        <v>29</v>
      </c>
      <c r="B32" s="13">
        <f t="shared" si="0"/>
        <v>854</v>
      </c>
      <c r="C32" s="13">
        <v>464</v>
      </c>
      <c r="D32" s="13">
        <v>390</v>
      </c>
      <c r="E32" s="16"/>
      <c r="F32" s="7">
        <v>79</v>
      </c>
      <c r="G32" s="13">
        <f t="shared" si="1"/>
        <v>1485</v>
      </c>
      <c r="H32" s="13">
        <v>738</v>
      </c>
      <c r="I32" s="13">
        <v>747</v>
      </c>
      <c r="U32" s="44" t="s">
        <v>51</v>
      </c>
      <c r="V32" s="1">
        <f t="shared" si="3"/>
        <v>24766</v>
      </c>
      <c r="W32" s="46">
        <f t="shared" si="4"/>
        <v>13456</v>
      </c>
      <c r="X32" s="46">
        <f t="shared" si="4"/>
        <v>11310</v>
      </c>
    </row>
    <row r="33" spans="1:24" ht="16.5" customHeight="1" x14ac:dyDescent="0.15">
      <c r="A33" s="8">
        <v>30</v>
      </c>
      <c r="B33" s="11">
        <f t="shared" si="0"/>
        <v>910</v>
      </c>
      <c r="C33" s="11">
        <v>475</v>
      </c>
      <c r="D33" s="11">
        <v>435</v>
      </c>
      <c r="F33" s="8">
        <v>80</v>
      </c>
      <c r="G33" s="11">
        <f t="shared" si="1"/>
        <v>1225</v>
      </c>
      <c r="H33" s="11">
        <v>549</v>
      </c>
      <c r="I33" s="11">
        <v>676</v>
      </c>
      <c r="U33" s="44" t="s">
        <v>69</v>
      </c>
      <c r="V33" s="1">
        <f t="shared" si="3"/>
        <v>27300</v>
      </c>
      <c r="W33" s="46">
        <f t="shared" si="4"/>
        <v>14250</v>
      </c>
      <c r="X33" s="46">
        <f t="shared" si="4"/>
        <v>13050</v>
      </c>
    </row>
    <row r="34" spans="1:24" ht="16.5" customHeight="1" x14ac:dyDescent="0.15">
      <c r="A34" s="6">
        <v>31</v>
      </c>
      <c r="B34" s="12">
        <f t="shared" si="0"/>
        <v>971</v>
      </c>
      <c r="C34" s="12">
        <v>525</v>
      </c>
      <c r="D34" s="12">
        <v>446</v>
      </c>
      <c r="F34" s="6">
        <v>81</v>
      </c>
      <c r="G34" s="12">
        <v>1137</v>
      </c>
      <c r="H34" s="12">
        <v>572</v>
      </c>
      <c r="I34" s="12">
        <v>565</v>
      </c>
      <c r="U34" s="44" t="s">
        <v>70</v>
      </c>
      <c r="V34" s="1">
        <f t="shared" si="3"/>
        <v>30101</v>
      </c>
      <c r="W34" s="46">
        <f t="shared" si="4"/>
        <v>16275</v>
      </c>
      <c r="X34" s="46">
        <f t="shared" si="4"/>
        <v>13826</v>
      </c>
    </row>
    <row r="35" spans="1:24" ht="16.5" customHeight="1" x14ac:dyDescent="0.15">
      <c r="A35" s="6">
        <v>32</v>
      </c>
      <c r="B35" s="12">
        <f t="shared" si="0"/>
        <v>1008</v>
      </c>
      <c r="C35" s="12">
        <v>512</v>
      </c>
      <c r="D35" s="12">
        <v>496</v>
      </c>
      <c r="F35" s="6">
        <v>82</v>
      </c>
      <c r="G35" s="12">
        <f t="shared" ref="G35:G52" si="5">SUM(H35:I35)</f>
        <v>1083</v>
      </c>
      <c r="H35" s="12">
        <v>489</v>
      </c>
      <c r="I35" s="12">
        <v>594</v>
      </c>
      <c r="U35" s="44" t="s">
        <v>71</v>
      </c>
      <c r="V35" s="1">
        <f t="shared" si="3"/>
        <v>32256</v>
      </c>
      <c r="W35" s="46">
        <f t="shared" si="4"/>
        <v>16384</v>
      </c>
      <c r="X35" s="46">
        <f t="shared" si="4"/>
        <v>15872</v>
      </c>
    </row>
    <row r="36" spans="1:24" ht="16.5" customHeight="1" x14ac:dyDescent="0.15">
      <c r="A36" s="6">
        <v>33</v>
      </c>
      <c r="B36" s="12">
        <f t="shared" si="0"/>
        <v>1023</v>
      </c>
      <c r="C36" s="12">
        <v>525</v>
      </c>
      <c r="D36" s="12">
        <v>498</v>
      </c>
      <c r="F36" s="6">
        <v>83</v>
      </c>
      <c r="G36" s="12">
        <f t="shared" si="5"/>
        <v>926</v>
      </c>
      <c r="H36" s="12">
        <v>437</v>
      </c>
      <c r="I36" s="12">
        <v>489</v>
      </c>
      <c r="U36" s="44" t="s">
        <v>72</v>
      </c>
      <c r="V36" s="1">
        <f t="shared" si="3"/>
        <v>33759</v>
      </c>
      <c r="W36" s="46">
        <f t="shared" si="4"/>
        <v>17325</v>
      </c>
      <c r="X36" s="46">
        <f t="shared" si="4"/>
        <v>16434</v>
      </c>
    </row>
    <row r="37" spans="1:24" ht="16.5" customHeight="1" x14ac:dyDescent="0.15">
      <c r="A37" s="7">
        <v>34</v>
      </c>
      <c r="B37" s="13">
        <f t="shared" si="0"/>
        <v>1094</v>
      </c>
      <c r="C37" s="13">
        <v>553</v>
      </c>
      <c r="D37" s="13">
        <v>541</v>
      </c>
      <c r="F37" s="7">
        <v>84</v>
      </c>
      <c r="G37" s="13">
        <f t="shared" si="5"/>
        <v>845</v>
      </c>
      <c r="H37" s="13">
        <v>372</v>
      </c>
      <c r="I37" s="13">
        <v>473</v>
      </c>
      <c r="U37" s="44" t="s">
        <v>73</v>
      </c>
      <c r="V37" s="1">
        <f t="shared" si="3"/>
        <v>37196</v>
      </c>
      <c r="W37" s="46">
        <f t="shared" si="4"/>
        <v>18802</v>
      </c>
      <c r="X37" s="46">
        <f t="shared" si="4"/>
        <v>18394</v>
      </c>
    </row>
    <row r="38" spans="1:24" ht="16.5" customHeight="1" x14ac:dyDescent="0.15">
      <c r="A38" s="8">
        <v>35</v>
      </c>
      <c r="B38" s="11">
        <f t="shared" si="0"/>
        <v>1129</v>
      </c>
      <c r="C38" s="11">
        <v>550</v>
      </c>
      <c r="D38" s="11">
        <v>579</v>
      </c>
      <c r="F38" s="8">
        <v>85</v>
      </c>
      <c r="G38" s="11">
        <f t="shared" si="5"/>
        <v>663</v>
      </c>
      <c r="H38" s="11">
        <v>287</v>
      </c>
      <c r="I38" s="11">
        <v>376</v>
      </c>
      <c r="U38" s="44" t="s">
        <v>74</v>
      </c>
      <c r="V38" s="1">
        <f t="shared" si="3"/>
        <v>39515</v>
      </c>
      <c r="W38" s="46">
        <f t="shared" si="4"/>
        <v>19250</v>
      </c>
      <c r="X38" s="46">
        <f t="shared" si="4"/>
        <v>20265</v>
      </c>
    </row>
    <row r="39" spans="1:24" ht="16.5" customHeight="1" x14ac:dyDescent="0.15">
      <c r="A39" s="6">
        <v>36</v>
      </c>
      <c r="B39" s="12">
        <f t="shared" si="0"/>
        <v>1132</v>
      </c>
      <c r="C39" s="12">
        <v>560</v>
      </c>
      <c r="D39" s="12">
        <v>572</v>
      </c>
      <c r="F39" s="6">
        <v>86</v>
      </c>
      <c r="G39" s="12">
        <f t="shared" si="5"/>
        <v>598</v>
      </c>
      <c r="H39" s="12">
        <v>265</v>
      </c>
      <c r="I39" s="12">
        <v>333</v>
      </c>
      <c r="U39" s="44" t="s">
        <v>75</v>
      </c>
      <c r="V39" s="1">
        <f t="shared" si="3"/>
        <v>40752</v>
      </c>
      <c r="W39" s="46">
        <f t="shared" si="4"/>
        <v>20160</v>
      </c>
      <c r="X39" s="46">
        <f t="shared" si="4"/>
        <v>20592</v>
      </c>
    </row>
    <row r="40" spans="1:24" ht="16.5" customHeight="1" x14ac:dyDescent="0.15">
      <c r="A40" s="6">
        <v>37</v>
      </c>
      <c r="B40" s="12">
        <f t="shared" si="0"/>
        <v>1191</v>
      </c>
      <c r="C40" s="12">
        <v>629</v>
      </c>
      <c r="D40" s="12">
        <v>562</v>
      </c>
      <c r="F40" s="6">
        <v>87</v>
      </c>
      <c r="G40" s="12">
        <f t="shared" si="5"/>
        <v>519</v>
      </c>
      <c r="H40" s="12">
        <v>178</v>
      </c>
      <c r="I40" s="12">
        <v>341</v>
      </c>
      <c r="U40" s="44" t="s">
        <v>76</v>
      </c>
      <c r="V40" s="1">
        <f t="shared" si="3"/>
        <v>44067</v>
      </c>
      <c r="W40" s="46">
        <f t="shared" si="4"/>
        <v>23273</v>
      </c>
      <c r="X40" s="46">
        <f t="shared" si="4"/>
        <v>20794</v>
      </c>
    </row>
    <row r="41" spans="1:24" ht="16.5" customHeight="1" x14ac:dyDescent="0.15">
      <c r="A41" s="6">
        <v>38</v>
      </c>
      <c r="B41" s="12">
        <f t="shared" si="0"/>
        <v>1227</v>
      </c>
      <c r="C41" s="12">
        <v>646</v>
      </c>
      <c r="D41" s="12">
        <v>581</v>
      </c>
      <c r="F41" s="6">
        <v>88</v>
      </c>
      <c r="G41" s="12">
        <f t="shared" si="5"/>
        <v>439</v>
      </c>
      <c r="H41" s="12">
        <v>133</v>
      </c>
      <c r="I41" s="12">
        <v>306</v>
      </c>
      <c r="U41" s="44" t="s">
        <v>77</v>
      </c>
      <c r="V41" s="1">
        <f t="shared" si="3"/>
        <v>46626</v>
      </c>
      <c r="W41" s="46">
        <f t="shared" si="4"/>
        <v>24548</v>
      </c>
      <c r="X41" s="46">
        <f t="shared" si="4"/>
        <v>22078</v>
      </c>
    </row>
    <row r="42" spans="1:24" ht="16.5" customHeight="1" x14ac:dyDescent="0.15">
      <c r="A42" s="7">
        <v>39</v>
      </c>
      <c r="B42" s="13">
        <f t="shared" si="0"/>
        <v>1244</v>
      </c>
      <c r="C42" s="13">
        <v>648</v>
      </c>
      <c r="D42" s="13">
        <v>596</v>
      </c>
      <c r="F42" s="7">
        <v>89</v>
      </c>
      <c r="G42" s="13">
        <f t="shared" si="5"/>
        <v>355</v>
      </c>
      <c r="H42" s="13">
        <v>126</v>
      </c>
      <c r="I42" s="13">
        <v>229</v>
      </c>
      <c r="U42" s="44" t="s">
        <v>78</v>
      </c>
      <c r="V42" s="1">
        <f t="shared" si="3"/>
        <v>48516</v>
      </c>
      <c r="W42" s="46">
        <f t="shared" si="4"/>
        <v>25272</v>
      </c>
      <c r="X42" s="46">
        <f t="shared" si="4"/>
        <v>23244</v>
      </c>
    </row>
    <row r="43" spans="1:24" ht="16.5" customHeight="1" x14ac:dyDescent="0.15">
      <c r="A43" s="8">
        <v>40</v>
      </c>
      <c r="B43" s="11">
        <f t="shared" si="0"/>
        <v>1346</v>
      </c>
      <c r="C43" s="11">
        <v>728</v>
      </c>
      <c r="D43" s="11">
        <v>618</v>
      </c>
      <c r="F43" s="8">
        <v>90</v>
      </c>
      <c r="G43" s="11">
        <f t="shared" si="5"/>
        <v>307</v>
      </c>
      <c r="H43" s="11">
        <v>109</v>
      </c>
      <c r="I43" s="11">
        <v>198</v>
      </c>
      <c r="U43" s="44" t="s">
        <v>79</v>
      </c>
      <c r="V43" s="1">
        <f t="shared" si="3"/>
        <v>53840</v>
      </c>
      <c r="W43" s="46">
        <f t="shared" si="4"/>
        <v>29120</v>
      </c>
      <c r="X43" s="46">
        <f t="shared" si="4"/>
        <v>24720</v>
      </c>
    </row>
    <row r="44" spans="1:24" ht="16.5" customHeight="1" x14ac:dyDescent="0.15">
      <c r="A44" s="6">
        <v>41</v>
      </c>
      <c r="B44" s="12">
        <f t="shared" si="0"/>
        <v>1444</v>
      </c>
      <c r="C44" s="12">
        <v>768</v>
      </c>
      <c r="D44" s="12">
        <v>676</v>
      </c>
      <c r="F44" s="6">
        <v>91</v>
      </c>
      <c r="G44" s="12">
        <f t="shared" si="5"/>
        <v>251</v>
      </c>
      <c r="H44" s="12">
        <v>69</v>
      </c>
      <c r="I44" s="12">
        <v>182</v>
      </c>
      <c r="U44" s="44" t="s">
        <v>80</v>
      </c>
      <c r="V44" s="1">
        <f t="shared" si="3"/>
        <v>59204</v>
      </c>
      <c r="W44" s="46">
        <f t="shared" si="4"/>
        <v>31488</v>
      </c>
      <c r="X44" s="46">
        <f t="shared" si="4"/>
        <v>27716</v>
      </c>
    </row>
    <row r="45" spans="1:24" ht="16.5" customHeight="1" x14ac:dyDescent="0.15">
      <c r="A45" s="6">
        <v>42</v>
      </c>
      <c r="B45" s="12">
        <f t="shared" si="0"/>
        <v>1382</v>
      </c>
      <c r="C45" s="12">
        <v>719</v>
      </c>
      <c r="D45" s="12">
        <v>663</v>
      </c>
      <c r="F45" s="6">
        <v>92</v>
      </c>
      <c r="G45" s="12">
        <f t="shared" si="5"/>
        <v>212</v>
      </c>
      <c r="H45" s="12">
        <v>55</v>
      </c>
      <c r="I45" s="12">
        <v>157</v>
      </c>
      <c r="U45" s="44" t="s">
        <v>82</v>
      </c>
      <c r="V45" s="1">
        <f t="shared" si="3"/>
        <v>58044</v>
      </c>
      <c r="W45" s="46">
        <f t="shared" si="4"/>
        <v>30198</v>
      </c>
      <c r="X45" s="46">
        <f t="shared" si="4"/>
        <v>27846</v>
      </c>
    </row>
    <row r="46" spans="1:24" ht="16.5" customHeight="1" x14ac:dyDescent="0.15">
      <c r="A46" s="6">
        <v>43</v>
      </c>
      <c r="B46" s="12">
        <f t="shared" si="0"/>
        <v>1446</v>
      </c>
      <c r="C46" s="12">
        <v>735</v>
      </c>
      <c r="D46" s="12">
        <v>711</v>
      </c>
      <c r="F46" s="6">
        <v>93</v>
      </c>
      <c r="G46" s="12">
        <f t="shared" si="5"/>
        <v>163</v>
      </c>
      <c r="H46" s="12">
        <v>40</v>
      </c>
      <c r="I46" s="12">
        <v>123</v>
      </c>
      <c r="U46" s="44" t="s">
        <v>83</v>
      </c>
      <c r="V46" s="1">
        <f t="shared" si="3"/>
        <v>62178</v>
      </c>
      <c r="W46" s="46">
        <f t="shared" si="4"/>
        <v>31605</v>
      </c>
      <c r="X46" s="46">
        <f t="shared" si="4"/>
        <v>30573</v>
      </c>
    </row>
    <row r="47" spans="1:24" ht="16.5" customHeight="1" x14ac:dyDescent="0.15">
      <c r="A47" s="7">
        <v>44</v>
      </c>
      <c r="B47" s="13">
        <f t="shared" si="0"/>
        <v>1605</v>
      </c>
      <c r="C47" s="13">
        <v>831</v>
      </c>
      <c r="D47" s="13">
        <v>774</v>
      </c>
      <c r="F47" s="7">
        <v>94</v>
      </c>
      <c r="G47" s="13">
        <f t="shared" si="5"/>
        <v>149</v>
      </c>
      <c r="H47" s="13">
        <v>39</v>
      </c>
      <c r="I47" s="13">
        <v>110</v>
      </c>
      <c r="U47" s="44" t="s">
        <v>84</v>
      </c>
      <c r="V47" s="1">
        <f t="shared" si="3"/>
        <v>70620</v>
      </c>
      <c r="W47" s="46">
        <f t="shared" si="4"/>
        <v>36564</v>
      </c>
      <c r="X47" s="46">
        <f t="shared" si="4"/>
        <v>34056</v>
      </c>
    </row>
    <row r="48" spans="1:24" ht="16.5" customHeight="1" x14ac:dyDescent="0.15">
      <c r="A48" s="8">
        <v>45</v>
      </c>
      <c r="B48" s="11">
        <f t="shared" si="0"/>
        <v>1735</v>
      </c>
      <c r="C48" s="11">
        <v>927</v>
      </c>
      <c r="D48" s="11">
        <v>808</v>
      </c>
      <c r="F48" s="8">
        <v>95</v>
      </c>
      <c r="G48" s="11">
        <f t="shared" si="5"/>
        <v>109</v>
      </c>
      <c r="H48" s="11">
        <v>27</v>
      </c>
      <c r="I48" s="11">
        <v>82</v>
      </c>
      <c r="L48" s="29"/>
      <c r="M48" s="29"/>
      <c r="N48" s="29"/>
      <c r="U48" s="44" t="s">
        <v>85</v>
      </c>
      <c r="V48" s="1">
        <f t="shared" si="3"/>
        <v>78075</v>
      </c>
      <c r="W48" s="46">
        <f t="shared" si="4"/>
        <v>41715</v>
      </c>
      <c r="X48" s="46">
        <f t="shared" si="4"/>
        <v>36360</v>
      </c>
    </row>
    <row r="49" spans="1:24" ht="16.5" customHeight="1" x14ac:dyDescent="0.15">
      <c r="A49" s="6">
        <v>46</v>
      </c>
      <c r="B49" s="12">
        <f t="shared" si="0"/>
        <v>1743</v>
      </c>
      <c r="C49" s="12">
        <v>899</v>
      </c>
      <c r="D49" s="12">
        <v>844</v>
      </c>
      <c r="F49" s="6">
        <v>96</v>
      </c>
      <c r="G49" s="12">
        <f t="shared" si="5"/>
        <v>76</v>
      </c>
      <c r="H49" s="12">
        <v>11</v>
      </c>
      <c r="I49" s="12">
        <v>65</v>
      </c>
      <c r="L49" s="29"/>
      <c r="M49" s="29"/>
      <c r="N49" s="29"/>
      <c r="U49" s="44" t="s">
        <v>86</v>
      </c>
      <c r="V49" s="1">
        <f t="shared" si="3"/>
        <v>80178</v>
      </c>
      <c r="W49" s="46">
        <f t="shared" si="4"/>
        <v>41354</v>
      </c>
      <c r="X49" s="46">
        <f t="shared" si="4"/>
        <v>38824</v>
      </c>
    </row>
    <row r="50" spans="1:24" ht="16.5" customHeight="1" x14ac:dyDescent="0.15">
      <c r="A50" s="6">
        <v>47</v>
      </c>
      <c r="B50" s="12">
        <f t="shared" si="0"/>
        <v>1756</v>
      </c>
      <c r="C50" s="12">
        <v>910</v>
      </c>
      <c r="D50" s="12">
        <v>846</v>
      </c>
      <c r="F50" s="6">
        <v>97</v>
      </c>
      <c r="G50" s="12">
        <f t="shared" si="5"/>
        <v>55</v>
      </c>
      <c r="H50" s="12">
        <v>10</v>
      </c>
      <c r="I50" s="12">
        <v>45</v>
      </c>
      <c r="L50" s="29"/>
      <c r="M50" s="29"/>
      <c r="N50" s="29"/>
      <c r="U50" s="44" t="s">
        <v>87</v>
      </c>
      <c r="V50" s="1">
        <f t="shared" si="3"/>
        <v>82532</v>
      </c>
      <c r="W50" s="46">
        <f t="shared" si="4"/>
        <v>42770</v>
      </c>
      <c r="X50" s="46">
        <f t="shared" si="4"/>
        <v>39762</v>
      </c>
    </row>
    <row r="51" spans="1:24" ht="16.5" customHeight="1" x14ac:dyDescent="0.15">
      <c r="A51" s="6">
        <v>48</v>
      </c>
      <c r="B51" s="12">
        <f t="shared" si="0"/>
        <v>1618</v>
      </c>
      <c r="C51" s="12">
        <v>861</v>
      </c>
      <c r="D51" s="12">
        <v>757</v>
      </c>
      <c r="F51" s="6">
        <v>98</v>
      </c>
      <c r="G51" s="12">
        <f t="shared" si="5"/>
        <v>42</v>
      </c>
      <c r="H51" s="12">
        <v>6</v>
      </c>
      <c r="I51" s="12">
        <v>36</v>
      </c>
      <c r="L51" s="29"/>
      <c r="M51" s="29"/>
      <c r="N51" s="29"/>
      <c r="U51" s="44" t="s">
        <v>88</v>
      </c>
      <c r="V51" s="1">
        <f t="shared" si="3"/>
        <v>77664</v>
      </c>
      <c r="W51" s="46">
        <f t="shared" si="4"/>
        <v>41328</v>
      </c>
      <c r="X51" s="46">
        <f t="shared" si="4"/>
        <v>36336</v>
      </c>
    </row>
    <row r="52" spans="1:24" ht="16.5" customHeight="1" x14ac:dyDescent="0.15">
      <c r="A52" s="7">
        <v>49</v>
      </c>
      <c r="B52" s="13">
        <f t="shared" si="0"/>
        <v>1665</v>
      </c>
      <c r="C52" s="13">
        <v>892</v>
      </c>
      <c r="D52" s="13">
        <v>773</v>
      </c>
      <c r="F52" s="7">
        <v>99</v>
      </c>
      <c r="G52" s="13">
        <f t="shared" si="5"/>
        <v>32</v>
      </c>
      <c r="H52" s="13">
        <v>5</v>
      </c>
      <c r="I52" s="13">
        <v>27</v>
      </c>
      <c r="L52" s="29"/>
      <c r="M52" s="29"/>
      <c r="N52" s="29"/>
      <c r="U52" s="44" t="s">
        <v>89</v>
      </c>
      <c r="V52" s="1">
        <f t="shared" si="3"/>
        <v>81585</v>
      </c>
      <c r="W52" s="46">
        <f t="shared" si="4"/>
        <v>43708</v>
      </c>
      <c r="X52" s="46">
        <f t="shared" si="4"/>
        <v>37877</v>
      </c>
    </row>
    <row r="53" spans="1:24" ht="16.5" customHeight="1" x14ac:dyDescent="0.15">
      <c r="U53" s="44" t="s">
        <v>90</v>
      </c>
      <c r="V53" s="1">
        <f t="shared" ref="V53:V102" si="6">G3*F3</f>
        <v>78550</v>
      </c>
      <c r="W53" s="1">
        <f t="shared" ref="W53:X102" si="7">$F3*H3</f>
        <v>43350</v>
      </c>
      <c r="X53" s="1">
        <f t="shared" si="7"/>
        <v>35200</v>
      </c>
    </row>
    <row r="54" spans="1:24" ht="16.5" customHeight="1" x14ac:dyDescent="0.15">
      <c r="U54" s="44" t="s">
        <v>91</v>
      </c>
      <c r="V54" s="1">
        <f t="shared" si="6"/>
        <v>76602</v>
      </c>
      <c r="W54" s="1">
        <f t="shared" si="7"/>
        <v>39474</v>
      </c>
      <c r="X54" s="1">
        <f t="shared" si="7"/>
        <v>37128</v>
      </c>
    </row>
    <row r="55" spans="1:24" ht="16.5" customHeight="1" x14ac:dyDescent="0.15">
      <c r="U55" s="44" t="s">
        <v>92</v>
      </c>
      <c r="V55" s="1">
        <f t="shared" si="6"/>
        <v>81224</v>
      </c>
      <c r="W55" s="1">
        <f t="shared" si="7"/>
        <v>42692</v>
      </c>
      <c r="X55" s="1">
        <f t="shared" si="7"/>
        <v>38532</v>
      </c>
    </row>
    <row r="56" spans="1:24" ht="16.5" customHeight="1" x14ac:dyDescent="0.15">
      <c r="U56" s="44" t="s">
        <v>93</v>
      </c>
      <c r="V56" s="1">
        <f t="shared" si="6"/>
        <v>57399</v>
      </c>
      <c r="W56" s="1">
        <f t="shared" si="7"/>
        <v>30422</v>
      </c>
      <c r="X56" s="1">
        <f t="shared" si="7"/>
        <v>26977</v>
      </c>
    </row>
    <row r="57" spans="1:24" ht="16.5" customHeight="1" x14ac:dyDescent="0.15">
      <c r="U57" s="44" t="s">
        <v>94</v>
      </c>
      <c r="V57" s="1">
        <f t="shared" si="6"/>
        <v>77166</v>
      </c>
      <c r="W57" s="1">
        <f t="shared" si="7"/>
        <v>39852</v>
      </c>
      <c r="X57" s="1">
        <f t="shared" si="7"/>
        <v>37314</v>
      </c>
    </row>
    <row r="58" spans="1:24" ht="16.5" customHeight="1" x14ac:dyDescent="0.15">
      <c r="U58" s="44" t="s">
        <v>95</v>
      </c>
      <c r="V58" s="1">
        <f t="shared" si="6"/>
        <v>71005</v>
      </c>
      <c r="W58" s="1">
        <f t="shared" si="7"/>
        <v>35145</v>
      </c>
      <c r="X58" s="1">
        <f t="shared" si="7"/>
        <v>35860</v>
      </c>
    </row>
    <row r="59" spans="1:24" ht="16.5" customHeight="1" x14ac:dyDescent="0.15">
      <c r="U59" s="44" t="s">
        <v>96</v>
      </c>
      <c r="V59" s="1">
        <f t="shared" si="6"/>
        <v>70784</v>
      </c>
      <c r="W59" s="1">
        <f t="shared" si="7"/>
        <v>36288</v>
      </c>
      <c r="X59" s="1">
        <f t="shared" si="7"/>
        <v>34496</v>
      </c>
    </row>
    <row r="60" spans="1:24" ht="16.5" customHeight="1" x14ac:dyDescent="0.15">
      <c r="U60" s="44" t="s">
        <v>97</v>
      </c>
      <c r="V60" s="1">
        <f t="shared" si="6"/>
        <v>70737</v>
      </c>
      <c r="W60" s="1">
        <f t="shared" si="7"/>
        <v>34884</v>
      </c>
      <c r="X60" s="1">
        <f t="shared" si="7"/>
        <v>35853</v>
      </c>
    </row>
    <row r="61" spans="1:24" ht="16.5" customHeight="1" x14ac:dyDescent="0.15">
      <c r="U61" s="44" t="s">
        <v>98</v>
      </c>
      <c r="V61" s="1">
        <f t="shared" si="6"/>
        <v>66758</v>
      </c>
      <c r="W61" s="1">
        <f t="shared" si="7"/>
        <v>33002</v>
      </c>
      <c r="X61" s="1">
        <f t="shared" si="7"/>
        <v>33756</v>
      </c>
    </row>
    <row r="62" spans="1:24" ht="16.5" customHeight="1" x14ac:dyDescent="0.15">
      <c r="U62" s="44" t="s">
        <v>2</v>
      </c>
      <c r="V62" s="1">
        <f t="shared" si="6"/>
        <v>65077</v>
      </c>
      <c r="W62" s="1">
        <f t="shared" si="7"/>
        <v>31801</v>
      </c>
      <c r="X62" s="1">
        <f t="shared" si="7"/>
        <v>33276</v>
      </c>
    </row>
    <row r="63" spans="1:24" ht="16.5" customHeight="1" x14ac:dyDescent="0.15">
      <c r="U63" s="44" t="s">
        <v>100</v>
      </c>
      <c r="V63" s="1">
        <f t="shared" si="6"/>
        <v>74040</v>
      </c>
      <c r="W63" s="1">
        <f t="shared" si="7"/>
        <v>38100</v>
      </c>
      <c r="X63" s="1">
        <f t="shared" si="7"/>
        <v>35940</v>
      </c>
    </row>
    <row r="64" spans="1:24" ht="16.5" customHeight="1" x14ac:dyDescent="0.15">
      <c r="U64" s="44" t="s">
        <v>101</v>
      </c>
      <c r="V64" s="1">
        <f t="shared" si="6"/>
        <v>73322</v>
      </c>
      <c r="W64" s="1">
        <f t="shared" si="7"/>
        <v>34648</v>
      </c>
      <c r="X64" s="1">
        <f t="shared" si="7"/>
        <v>38674</v>
      </c>
    </row>
    <row r="65" spans="21:24" ht="16.5" customHeight="1" x14ac:dyDescent="0.15">
      <c r="U65" s="44" t="s">
        <v>102</v>
      </c>
      <c r="V65" s="1">
        <f t="shared" si="6"/>
        <v>73718</v>
      </c>
      <c r="W65" s="1">
        <f t="shared" si="7"/>
        <v>35836</v>
      </c>
      <c r="X65" s="1">
        <f t="shared" si="7"/>
        <v>37882</v>
      </c>
    </row>
    <row r="66" spans="21:24" ht="16.5" customHeight="1" x14ac:dyDescent="0.15">
      <c r="U66" s="44" t="s">
        <v>103</v>
      </c>
      <c r="V66" s="1">
        <f t="shared" si="6"/>
        <v>82089</v>
      </c>
      <c r="W66" s="1">
        <f t="shared" si="7"/>
        <v>38997</v>
      </c>
      <c r="X66" s="1">
        <f t="shared" si="7"/>
        <v>43092</v>
      </c>
    </row>
    <row r="67" spans="21:24" ht="16.5" customHeight="1" x14ac:dyDescent="0.15">
      <c r="U67" s="44" t="s">
        <v>104</v>
      </c>
      <c r="V67" s="1">
        <f t="shared" si="6"/>
        <v>85312</v>
      </c>
      <c r="W67" s="1">
        <f t="shared" si="7"/>
        <v>39680</v>
      </c>
      <c r="X67" s="1">
        <f t="shared" si="7"/>
        <v>45632</v>
      </c>
    </row>
    <row r="68" spans="21:24" ht="16.5" customHeight="1" x14ac:dyDescent="0.15">
      <c r="U68" s="44" t="s">
        <v>105</v>
      </c>
      <c r="V68" s="1">
        <f t="shared" si="6"/>
        <v>99970</v>
      </c>
      <c r="W68" s="1">
        <f t="shared" si="7"/>
        <v>46410</v>
      </c>
      <c r="X68" s="1">
        <f t="shared" si="7"/>
        <v>53560</v>
      </c>
    </row>
    <row r="69" spans="21:24" ht="16.5" customHeight="1" x14ac:dyDescent="0.15">
      <c r="U69" s="44" t="s">
        <v>106</v>
      </c>
      <c r="V69" s="1">
        <f t="shared" si="6"/>
        <v>100254</v>
      </c>
      <c r="W69" s="1">
        <f t="shared" si="7"/>
        <v>46926</v>
      </c>
      <c r="X69" s="1">
        <f t="shared" si="7"/>
        <v>53328</v>
      </c>
    </row>
    <row r="70" spans="21:24" ht="16.5" customHeight="1" x14ac:dyDescent="0.15">
      <c r="U70" s="44" t="s">
        <v>107</v>
      </c>
      <c r="V70" s="1">
        <f t="shared" si="6"/>
        <v>111019</v>
      </c>
      <c r="W70" s="1">
        <f t="shared" si="7"/>
        <v>51188</v>
      </c>
      <c r="X70" s="1">
        <f t="shared" si="7"/>
        <v>59831</v>
      </c>
    </row>
    <row r="71" spans="21:24" ht="16.5" customHeight="1" x14ac:dyDescent="0.15">
      <c r="U71" s="44" t="s">
        <v>108</v>
      </c>
      <c r="V71" s="1">
        <f t="shared" si="6"/>
        <v>121584</v>
      </c>
      <c r="W71" s="1">
        <f t="shared" si="7"/>
        <v>54400</v>
      </c>
      <c r="X71" s="1">
        <f t="shared" si="7"/>
        <v>67184</v>
      </c>
    </row>
    <row r="72" spans="21:24" ht="16.5" customHeight="1" x14ac:dyDescent="0.15">
      <c r="U72" s="44" t="s">
        <v>109</v>
      </c>
      <c r="V72" s="1">
        <f t="shared" si="6"/>
        <v>135447</v>
      </c>
      <c r="W72" s="1">
        <f t="shared" si="7"/>
        <v>64446</v>
      </c>
      <c r="X72" s="1">
        <f t="shared" si="7"/>
        <v>71001</v>
      </c>
    </row>
    <row r="73" spans="21:24" ht="16.5" customHeight="1" x14ac:dyDescent="0.15">
      <c r="U73" s="44" t="s">
        <v>110</v>
      </c>
      <c r="V73" s="1">
        <f t="shared" si="6"/>
        <v>155190</v>
      </c>
      <c r="W73" s="1">
        <f t="shared" si="7"/>
        <v>73570</v>
      </c>
      <c r="X73" s="1">
        <f t="shared" si="7"/>
        <v>81620</v>
      </c>
    </row>
    <row r="74" spans="21:24" ht="16.5" customHeight="1" x14ac:dyDescent="0.15">
      <c r="U74" s="44" t="s">
        <v>111</v>
      </c>
      <c r="V74" s="1">
        <f t="shared" si="6"/>
        <v>162874</v>
      </c>
      <c r="W74" s="1">
        <f t="shared" si="7"/>
        <v>74976</v>
      </c>
      <c r="X74" s="1">
        <f t="shared" si="7"/>
        <v>87898</v>
      </c>
    </row>
    <row r="75" spans="21:24" ht="16.5" customHeight="1" x14ac:dyDescent="0.15">
      <c r="U75" s="44" t="s">
        <v>81</v>
      </c>
      <c r="V75" s="1">
        <f t="shared" si="6"/>
        <v>167184</v>
      </c>
      <c r="W75" s="1">
        <f t="shared" si="7"/>
        <v>73152</v>
      </c>
      <c r="X75" s="1">
        <f t="shared" si="7"/>
        <v>94032</v>
      </c>
    </row>
    <row r="76" spans="21:24" ht="16.5" customHeight="1" x14ac:dyDescent="0.15">
      <c r="U76" s="44" t="s">
        <v>112</v>
      </c>
      <c r="V76" s="1">
        <f t="shared" si="6"/>
        <v>121618</v>
      </c>
      <c r="W76" s="1">
        <f t="shared" si="7"/>
        <v>60225</v>
      </c>
      <c r="X76" s="1">
        <f t="shared" si="7"/>
        <v>61393</v>
      </c>
    </row>
    <row r="77" spans="21:24" ht="16.5" customHeight="1" x14ac:dyDescent="0.15">
      <c r="U77" s="44" t="s">
        <v>113</v>
      </c>
      <c r="V77" s="1">
        <f t="shared" si="6"/>
        <v>107374</v>
      </c>
      <c r="W77" s="1">
        <f t="shared" si="7"/>
        <v>48618</v>
      </c>
      <c r="X77" s="1">
        <f t="shared" si="7"/>
        <v>58756</v>
      </c>
    </row>
    <row r="78" spans="21:24" ht="16.5" customHeight="1" x14ac:dyDescent="0.15">
      <c r="U78" s="44" t="s">
        <v>114</v>
      </c>
      <c r="V78" s="1">
        <f t="shared" si="6"/>
        <v>138750</v>
      </c>
      <c r="W78" s="1">
        <f t="shared" si="7"/>
        <v>65400</v>
      </c>
      <c r="X78" s="1">
        <f t="shared" si="7"/>
        <v>73350</v>
      </c>
    </row>
    <row r="79" spans="21:24" ht="16.5" customHeight="1" x14ac:dyDescent="0.15">
      <c r="U79" s="44" t="s">
        <v>7</v>
      </c>
      <c r="V79" s="1">
        <f t="shared" si="6"/>
        <v>145084</v>
      </c>
      <c r="W79" s="1">
        <f t="shared" si="7"/>
        <v>69008</v>
      </c>
      <c r="X79" s="1">
        <f t="shared" si="7"/>
        <v>76076</v>
      </c>
    </row>
    <row r="80" spans="21:24" ht="16.5" customHeight="1" x14ac:dyDescent="0.15">
      <c r="U80" s="44" t="s">
        <v>115</v>
      </c>
      <c r="V80" s="1">
        <f t="shared" si="6"/>
        <v>140525</v>
      </c>
      <c r="W80" s="1">
        <f t="shared" si="7"/>
        <v>65373</v>
      </c>
      <c r="X80" s="1">
        <f t="shared" si="7"/>
        <v>75152</v>
      </c>
    </row>
    <row r="81" spans="21:24" ht="16.5" customHeight="1" x14ac:dyDescent="0.15">
      <c r="U81" s="44" t="s">
        <v>52</v>
      </c>
      <c r="V81" s="1">
        <f t="shared" si="6"/>
        <v>135486</v>
      </c>
      <c r="W81" s="1">
        <f t="shared" si="7"/>
        <v>64272</v>
      </c>
      <c r="X81" s="1">
        <f t="shared" si="7"/>
        <v>71214</v>
      </c>
    </row>
    <row r="82" spans="21:24" ht="16.5" customHeight="1" x14ac:dyDescent="0.15">
      <c r="U82" s="44" t="s">
        <v>116</v>
      </c>
      <c r="V82" s="1">
        <f t="shared" si="6"/>
        <v>117315</v>
      </c>
      <c r="W82" s="1">
        <f t="shared" si="7"/>
        <v>58302</v>
      </c>
      <c r="X82" s="1">
        <f t="shared" si="7"/>
        <v>59013</v>
      </c>
    </row>
    <row r="83" spans="21:24" ht="16.5" customHeight="1" x14ac:dyDescent="0.15">
      <c r="U83" s="44" t="s">
        <v>118</v>
      </c>
      <c r="V83" s="1">
        <f t="shared" si="6"/>
        <v>98000</v>
      </c>
      <c r="W83" s="1">
        <f t="shared" si="7"/>
        <v>43920</v>
      </c>
      <c r="X83" s="1">
        <f t="shared" si="7"/>
        <v>54080</v>
      </c>
    </row>
    <row r="84" spans="21:24" ht="16.5" customHeight="1" x14ac:dyDescent="0.15">
      <c r="U84" s="44" t="s">
        <v>119</v>
      </c>
      <c r="V84" s="1">
        <f t="shared" si="6"/>
        <v>92097</v>
      </c>
      <c r="W84" s="1">
        <f t="shared" si="7"/>
        <v>46332</v>
      </c>
      <c r="X84" s="1">
        <f t="shared" si="7"/>
        <v>45765</v>
      </c>
    </row>
    <row r="85" spans="21:24" ht="16.5" customHeight="1" x14ac:dyDescent="0.15">
      <c r="U85" s="44" t="s">
        <v>120</v>
      </c>
      <c r="V85" s="1">
        <f t="shared" si="6"/>
        <v>88806</v>
      </c>
      <c r="W85" s="1">
        <f t="shared" si="7"/>
        <v>40098</v>
      </c>
      <c r="X85" s="1">
        <f t="shared" si="7"/>
        <v>48708</v>
      </c>
    </row>
    <row r="86" spans="21:24" ht="16.5" customHeight="1" x14ac:dyDescent="0.15">
      <c r="U86" s="44" t="s">
        <v>121</v>
      </c>
      <c r="V86" s="1">
        <f t="shared" si="6"/>
        <v>76858</v>
      </c>
      <c r="W86" s="1">
        <f t="shared" si="7"/>
        <v>36271</v>
      </c>
      <c r="X86" s="1">
        <f t="shared" si="7"/>
        <v>40587</v>
      </c>
    </row>
    <row r="87" spans="21:24" ht="16.5" customHeight="1" x14ac:dyDescent="0.15">
      <c r="U87" s="44" t="s">
        <v>122</v>
      </c>
      <c r="V87" s="1">
        <f t="shared" si="6"/>
        <v>70980</v>
      </c>
      <c r="W87" s="1">
        <f t="shared" si="7"/>
        <v>31248</v>
      </c>
      <c r="X87" s="1">
        <f t="shared" si="7"/>
        <v>39732</v>
      </c>
    </row>
    <row r="88" spans="21:24" ht="16.5" customHeight="1" x14ac:dyDescent="0.15">
      <c r="U88" s="44" t="s">
        <v>123</v>
      </c>
      <c r="V88" s="1">
        <f t="shared" si="6"/>
        <v>56355</v>
      </c>
      <c r="W88" s="1">
        <f t="shared" si="7"/>
        <v>24395</v>
      </c>
      <c r="X88" s="1">
        <f t="shared" si="7"/>
        <v>31960</v>
      </c>
    </row>
    <row r="89" spans="21:24" ht="16.5" customHeight="1" x14ac:dyDescent="0.15">
      <c r="U89" s="44" t="s">
        <v>124</v>
      </c>
      <c r="V89" s="1">
        <f t="shared" si="6"/>
        <v>51428</v>
      </c>
      <c r="W89" s="1">
        <f t="shared" si="7"/>
        <v>22790</v>
      </c>
      <c r="X89" s="1">
        <f t="shared" si="7"/>
        <v>28638</v>
      </c>
    </row>
    <row r="90" spans="21:24" ht="16.5" customHeight="1" x14ac:dyDescent="0.15">
      <c r="U90" s="44" t="s">
        <v>125</v>
      </c>
      <c r="V90" s="1">
        <f t="shared" si="6"/>
        <v>45153</v>
      </c>
      <c r="W90" s="1">
        <f t="shared" si="7"/>
        <v>15486</v>
      </c>
      <c r="X90" s="1">
        <f t="shared" si="7"/>
        <v>29667</v>
      </c>
    </row>
    <row r="91" spans="21:24" ht="16.5" customHeight="1" x14ac:dyDescent="0.15">
      <c r="U91" s="44" t="s">
        <v>126</v>
      </c>
      <c r="V91" s="1">
        <f t="shared" si="6"/>
        <v>38632</v>
      </c>
      <c r="W91" s="1">
        <f t="shared" si="7"/>
        <v>11704</v>
      </c>
      <c r="X91" s="1">
        <f t="shared" si="7"/>
        <v>26928</v>
      </c>
    </row>
    <row r="92" spans="21:24" ht="16.5" customHeight="1" x14ac:dyDescent="0.15">
      <c r="U92" s="44" t="s">
        <v>127</v>
      </c>
      <c r="V92" s="1">
        <f t="shared" si="6"/>
        <v>31595</v>
      </c>
      <c r="W92" s="1">
        <f t="shared" si="7"/>
        <v>11214</v>
      </c>
      <c r="X92" s="1">
        <f t="shared" si="7"/>
        <v>20381</v>
      </c>
    </row>
    <row r="93" spans="21:24" ht="16.5" customHeight="1" x14ac:dyDescent="0.15">
      <c r="U93" s="44" t="s">
        <v>128</v>
      </c>
      <c r="V93" s="1">
        <f t="shared" si="6"/>
        <v>27630</v>
      </c>
      <c r="W93" s="1">
        <f t="shared" si="7"/>
        <v>9810</v>
      </c>
      <c r="X93" s="1">
        <f t="shared" si="7"/>
        <v>17820</v>
      </c>
    </row>
    <row r="94" spans="21:24" ht="16.5" customHeight="1" x14ac:dyDescent="0.15">
      <c r="U94" s="44" t="s">
        <v>129</v>
      </c>
      <c r="V94" s="1">
        <f t="shared" si="6"/>
        <v>22841</v>
      </c>
      <c r="W94" s="1">
        <f t="shared" si="7"/>
        <v>6279</v>
      </c>
      <c r="X94" s="1">
        <f t="shared" si="7"/>
        <v>16562</v>
      </c>
    </row>
    <row r="95" spans="21:24" ht="16.5" customHeight="1" x14ac:dyDescent="0.15">
      <c r="U95" s="44" t="s">
        <v>130</v>
      </c>
      <c r="V95" s="1">
        <f t="shared" si="6"/>
        <v>19504</v>
      </c>
      <c r="W95" s="1">
        <f t="shared" si="7"/>
        <v>5060</v>
      </c>
      <c r="X95" s="1">
        <f t="shared" si="7"/>
        <v>14444</v>
      </c>
    </row>
    <row r="96" spans="21:24" ht="16.5" customHeight="1" x14ac:dyDescent="0.15">
      <c r="U96" s="44" t="s">
        <v>131</v>
      </c>
      <c r="V96" s="1">
        <f t="shared" si="6"/>
        <v>15159</v>
      </c>
      <c r="W96" s="1">
        <f t="shared" si="7"/>
        <v>3720</v>
      </c>
      <c r="X96" s="1">
        <f t="shared" si="7"/>
        <v>11439</v>
      </c>
    </row>
    <row r="97" spans="21:24" ht="16.5" customHeight="1" x14ac:dyDescent="0.15">
      <c r="U97" s="44" t="s">
        <v>132</v>
      </c>
      <c r="V97" s="1">
        <f t="shared" si="6"/>
        <v>14006</v>
      </c>
      <c r="W97" s="1">
        <f t="shared" si="7"/>
        <v>3666</v>
      </c>
      <c r="X97" s="1">
        <f t="shared" si="7"/>
        <v>10340</v>
      </c>
    </row>
    <row r="98" spans="21:24" ht="16.5" customHeight="1" x14ac:dyDescent="0.15">
      <c r="U98" s="44" t="s">
        <v>133</v>
      </c>
      <c r="V98" s="1">
        <f t="shared" si="6"/>
        <v>10355</v>
      </c>
      <c r="W98" s="1">
        <f t="shared" si="7"/>
        <v>2565</v>
      </c>
      <c r="X98" s="1">
        <f t="shared" si="7"/>
        <v>7790</v>
      </c>
    </row>
    <row r="99" spans="21:24" ht="16.5" customHeight="1" x14ac:dyDescent="0.15">
      <c r="U99" s="44" t="s">
        <v>134</v>
      </c>
      <c r="V99" s="1">
        <f t="shared" si="6"/>
        <v>7296</v>
      </c>
      <c r="W99" s="1">
        <f t="shared" si="7"/>
        <v>1056</v>
      </c>
      <c r="X99" s="1">
        <f t="shared" si="7"/>
        <v>6240</v>
      </c>
    </row>
    <row r="100" spans="21:24" ht="16.5" customHeight="1" x14ac:dyDescent="0.15">
      <c r="U100" s="44" t="s">
        <v>135</v>
      </c>
      <c r="V100" s="1">
        <f t="shared" si="6"/>
        <v>5335</v>
      </c>
      <c r="W100" s="1">
        <f t="shared" si="7"/>
        <v>970</v>
      </c>
      <c r="X100" s="1">
        <f t="shared" si="7"/>
        <v>4365</v>
      </c>
    </row>
    <row r="101" spans="21:24" ht="16.5" customHeight="1" x14ac:dyDescent="0.15">
      <c r="U101" s="44" t="s">
        <v>136</v>
      </c>
      <c r="V101" s="1">
        <f t="shared" si="6"/>
        <v>4116</v>
      </c>
      <c r="W101" s="1">
        <f t="shared" si="7"/>
        <v>588</v>
      </c>
      <c r="X101" s="1">
        <f t="shared" si="7"/>
        <v>3528</v>
      </c>
    </row>
    <row r="102" spans="21:24" ht="16.5" customHeight="1" x14ac:dyDescent="0.15">
      <c r="U102" s="44" t="s">
        <v>137</v>
      </c>
      <c r="V102" s="1">
        <f t="shared" si="6"/>
        <v>3168</v>
      </c>
      <c r="W102" s="1">
        <f t="shared" si="7"/>
        <v>495</v>
      </c>
      <c r="X102" s="1">
        <f t="shared" si="7"/>
        <v>2673</v>
      </c>
    </row>
    <row r="103" spans="21:24" ht="16.5" customHeight="1" x14ac:dyDescent="0.15">
      <c r="U103" s="44" t="s">
        <v>138</v>
      </c>
      <c r="V103" s="1">
        <f t="shared" ref="V103:V113" si="8">L3*K3</f>
        <v>1600</v>
      </c>
      <c r="W103" s="1">
        <f t="shared" ref="W103:X113" si="9">$K3*M3</f>
        <v>300</v>
      </c>
      <c r="X103" s="1">
        <f t="shared" si="9"/>
        <v>1300</v>
      </c>
    </row>
    <row r="104" spans="21:24" ht="16.5" customHeight="1" x14ac:dyDescent="0.15">
      <c r="U104" s="44" t="s">
        <v>139</v>
      </c>
      <c r="V104" s="1">
        <f t="shared" si="8"/>
        <v>1717</v>
      </c>
      <c r="W104" s="1">
        <f t="shared" si="9"/>
        <v>101</v>
      </c>
      <c r="X104" s="1">
        <f t="shared" si="9"/>
        <v>1616</v>
      </c>
    </row>
    <row r="105" spans="21:24" ht="16.5" customHeight="1" x14ac:dyDescent="0.15">
      <c r="U105" s="44" t="s">
        <v>141</v>
      </c>
      <c r="V105" s="1">
        <f t="shared" si="8"/>
        <v>408</v>
      </c>
      <c r="W105" s="1">
        <f t="shared" si="9"/>
        <v>102</v>
      </c>
      <c r="X105" s="1">
        <f t="shared" si="9"/>
        <v>306</v>
      </c>
    </row>
    <row r="106" spans="21:24" ht="16.5" customHeight="1" x14ac:dyDescent="0.15">
      <c r="U106" s="44" t="s">
        <v>142</v>
      </c>
      <c r="V106" s="1">
        <f t="shared" si="8"/>
        <v>515</v>
      </c>
      <c r="W106" s="1">
        <f t="shared" si="9"/>
        <v>0</v>
      </c>
      <c r="X106" s="1">
        <f t="shared" si="9"/>
        <v>515</v>
      </c>
    </row>
    <row r="107" spans="21:24" ht="16.5" customHeight="1" x14ac:dyDescent="0.15">
      <c r="U107" s="44" t="s">
        <v>143</v>
      </c>
      <c r="V107" s="1">
        <f t="shared" si="8"/>
        <v>416</v>
      </c>
      <c r="W107" s="1">
        <f t="shared" si="9"/>
        <v>0</v>
      </c>
      <c r="X107" s="1">
        <f t="shared" si="9"/>
        <v>416</v>
      </c>
    </row>
    <row r="108" spans="21:24" ht="16.5" customHeight="1" x14ac:dyDescent="0.15">
      <c r="U108" s="44" t="s">
        <v>99</v>
      </c>
      <c r="V108" s="1">
        <f t="shared" si="8"/>
        <v>0</v>
      </c>
      <c r="W108" s="1">
        <f t="shared" si="9"/>
        <v>0</v>
      </c>
      <c r="X108" s="1">
        <f t="shared" si="9"/>
        <v>0</v>
      </c>
    </row>
    <row r="109" spans="21:24" ht="16.5" customHeight="1" x14ac:dyDescent="0.15">
      <c r="U109" s="44" t="s">
        <v>144</v>
      </c>
      <c r="V109" s="1">
        <f t="shared" si="8"/>
        <v>106</v>
      </c>
      <c r="W109" s="1">
        <f t="shared" si="9"/>
        <v>0</v>
      </c>
      <c r="X109" s="1">
        <f t="shared" si="9"/>
        <v>106</v>
      </c>
    </row>
    <row r="110" spans="21:24" ht="16.5" customHeight="1" x14ac:dyDescent="0.15">
      <c r="U110" s="44" t="s">
        <v>145</v>
      </c>
      <c r="V110" s="1">
        <f t="shared" si="8"/>
        <v>0</v>
      </c>
      <c r="W110" s="1">
        <f t="shared" si="9"/>
        <v>0</v>
      </c>
      <c r="X110" s="1">
        <f t="shared" si="9"/>
        <v>0</v>
      </c>
    </row>
    <row r="111" spans="21:24" ht="16.5" customHeight="1" x14ac:dyDescent="0.15">
      <c r="U111" s="44" t="s">
        <v>146</v>
      </c>
      <c r="V111" s="1">
        <f t="shared" si="8"/>
        <v>0</v>
      </c>
      <c r="W111" s="1">
        <f t="shared" si="9"/>
        <v>0</v>
      </c>
      <c r="X111" s="1">
        <f t="shared" si="9"/>
        <v>0</v>
      </c>
    </row>
    <row r="112" spans="21:24" ht="16.5" customHeight="1" x14ac:dyDescent="0.15">
      <c r="U112" s="44" t="s">
        <v>147</v>
      </c>
      <c r="V112" s="1">
        <f t="shared" si="8"/>
        <v>109</v>
      </c>
      <c r="W112" s="1">
        <f t="shared" si="9"/>
        <v>0</v>
      </c>
      <c r="X112" s="1">
        <f t="shared" si="9"/>
        <v>109</v>
      </c>
    </row>
    <row r="113" spans="21:24" ht="16.5" customHeight="1" x14ac:dyDescent="0.15">
      <c r="U113" s="44" t="s">
        <v>140</v>
      </c>
      <c r="V113" s="1">
        <f t="shared" si="8"/>
        <v>0</v>
      </c>
      <c r="W113" s="1">
        <f t="shared" si="9"/>
        <v>0</v>
      </c>
      <c r="X113" s="1">
        <f t="shared" si="9"/>
        <v>0</v>
      </c>
    </row>
    <row r="114" spans="21:24" ht="16.5" customHeight="1" x14ac:dyDescent="0.15">
      <c r="U114" s="44" t="s">
        <v>148</v>
      </c>
      <c r="V114" s="1">
        <f>SUM(V3:V113)</f>
        <v>5308912</v>
      </c>
      <c r="W114" s="1">
        <f>SUM(W3:W113)</f>
        <v>2549543</v>
      </c>
      <c r="X114" s="1">
        <f>SUM(X3:X113)</f>
        <v>2759369</v>
      </c>
    </row>
    <row r="115" spans="21:24" ht="16.5" customHeight="1" x14ac:dyDescent="0.15">
      <c r="U115" s="44" t="s">
        <v>117</v>
      </c>
      <c r="V115" s="45">
        <f>V114/L15</f>
        <v>49.571061747761377</v>
      </c>
      <c r="W115" s="45">
        <f>W114/M15</f>
        <v>48.222867410629846</v>
      </c>
      <c r="X115" s="45">
        <f>X114/N15</f>
        <v>50.885518284249542</v>
      </c>
    </row>
    <row r="116" spans="21:24" ht="16.5" customHeight="1" x14ac:dyDescent="0.15">
      <c r="U116" s="44"/>
    </row>
    <row r="117" spans="21:24" ht="16.5" customHeight="1" x14ac:dyDescent="0.15">
      <c r="U117" s="44"/>
    </row>
    <row r="118" spans="21:24" ht="16.5" customHeight="1" x14ac:dyDescent="0.15">
      <c r="U118" s="44"/>
    </row>
    <row r="119" spans="21:24" ht="16.5" customHeight="1" x14ac:dyDescent="0.15">
      <c r="U119" s="44"/>
    </row>
    <row r="120" spans="21:24" ht="16.5" customHeight="1" x14ac:dyDescent="0.15">
      <c r="U120" s="44"/>
    </row>
    <row r="121" spans="21:24" ht="16.5" customHeight="1" x14ac:dyDescent="0.15">
      <c r="U121" s="44"/>
    </row>
    <row r="122" spans="21:24" ht="16.5" customHeight="1" x14ac:dyDescent="0.15">
      <c r="U122" s="44"/>
    </row>
    <row r="123" spans="21:24" ht="16.5" customHeight="1" x14ac:dyDescent="0.15">
      <c r="U123" s="44"/>
    </row>
    <row r="124" spans="21:24" ht="16.5" customHeight="1" x14ac:dyDescent="0.15">
      <c r="U124" s="44"/>
    </row>
    <row r="125" spans="21:24" ht="16.5" customHeight="1" x14ac:dyDescent="0.15">
      <c r="U125" s="44"/>
    </row>
    <row r="126" spans="21:24" ht="16.5" customHeight="1" x14ac:dyDescent="0.15">
      <c r="U126" s="44"/>
    </row>
    <row r="127" spans="21:24" ht="16.5" customHeight="1" x14ac:dyDescent="0.15">
      <c r="U127" s="44"/>
    </row>
    <row r="128" spans="21:24" ht="16.5" customHeight="1" x14ac:dyDescent="0.15">
      <c r="U128" s="44"/>
    </row>
    <row r="129" spans="21:21" ht="16.5" customHeight="1" x14ac:dyDescent="0.15">
      <c r="U129" s="44"/>
    </row>
    <row r="130" spans="21:21" ht="16.5" customHeight="1" x14ac:dyDescent="0.15">
      <c r="U130" s="44"/>
    </row>
    <row r="131" spans="21:21" ht="16.5" customHeight="1" x14ac:dyDescent="0.15">
      <c r="U131" s="44"/>
    </row>
    <row r="132" spans="21:21" ht="16.5" customHeight="1" x14ac:dyDescent="0.15">
      <c r="U132" s="44"/>
    </row>
    <row r="133" spans="21:21" ht="16.5" customHeight="1" x14ac:dyDescent="0.15">
      <c r="U133" s="44"/>
    </row>
    <row r="134" spans="21:21" ht="16.5" customHeight="1" x14ac:dyDescent="0.15">
      <c r="U134" s="44"/>
    </row>
    <row r="135" spans="21:21" ht="16.5" customHeight="1" x14ac:dyDescent="0.15">
      <c r="U135" s="44"/>
    </row>
    <row r="136" spans="21:21" ht="16.5" customHeight="1" x14ac:dyDescent="0.15">
      <c r="U136" s="44"/>
    </row>
    <row r="137" spans="21:21" ht="16.5" customHeight="1" x14ac:dyDescent="0.15">
      <c r="U137" s="44"/>
    </row>
    <row r="138" spans="21:21" ht="16.5" customHeight="1" x14ac:dyDescent="0.15">
      <c r="U138" s="44"/>
    </row>
    <row r="139" spans="21:21" ht="16.5" customHeight="1" x14ac:dyDescent="0.15">
      <c r="U139" s="44"/>
    </row>
  </sheetData>
  <mergeCells count="2">
    <mergeCell ref="C1:D1"/>
    <mergeCell ref="U1:X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topLeftCell="A13" zoomScale="90" zoomScaleNormal="90" zoomScaleSheetLayoutView="90" workbookViewId="0">
      <selection activeCell="L30" sqref="L30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50</v>
      </c>
      <c r="B1" s="9"/>
      <c r="C1" s="52" t="s">
        <v>151</v>
      </c>
      <c r="D1" s="52"/>
      <c r="E1" s="15" t="s">
        <v>18</v>
      </c>
      <c r="I1" s="18"/>
    </row>
    <row r="2" spans="1:19" ht="16.5" customHeight="1" x14ac:dyDescent="0.15">
      <c r="A2" s="4" t="s">
        <v>4</v>
      </c>
      <c r="B2" s="10" t="s">
        <v>3</v>
      </c>
      <c r="C2" s="10" t="s">
        <v>31</v>
      </c>
      <c r="D2" s="10" t="s">
        <v>32</v>
      </c>
      <c r="F2" s="4" t="s">
        <v>4</v>
      </c>
      <c r="G2" s="10" t="s">
        <v>3</v>
      </c>
      <c r="H2" s="10" t="s">
        <v>31</v>
      </c>
      <c r="I2" s="10" t="s">
        <v>32</v>
      </c>
      <c r="K2" s="20" t="s">
        <v>4</v>
      </c>
      <c r="L2" s="27" t="s">
        <v>3</v>
      </c>
      <c r="M2" s="27" t="s">
        <v>31</v>
      </c>
      <c r="N2" s="10" t="s">
        <v>32</v>
      </c>
      <c r="P2" s="34" t="s">
        <v>19</v>
      </c>
      <c r="Q2" s="10" t="s">
        <v>3</v>
      </c>
      <c r="R2" s="10" t="s">
        <v>31</v>
      </c>
      <c r="S2" s="10" t="s">
        <v>32</v>
      </c>
    </row>
    <row r="3" spans="1:19" ht="16.5" customHeight="1" x14ac:dyDescent="0.15">
      <c r="A3" s="5" t="s">
        <v>39</v>
      </c>
      <c r="B3" s="11">
        <f t="shared" ref="B3:B52" si="0">SUM(C3:D3)</f>
        <v>507</v>
      </c>
      <c r="C3" s="11">
        <v>269</v>
      </c>
      <c r="D3" s="11">
        <v>238</v>
      </c>
      <c r="F3" s="8">
        <v>50</v>
      </c>
      <c r="G3" s="11">
        <f t="shared" ref="G3:G52" si="1">SUM(H3:I3)</f>
        <v>1602</v>
      </c>
      <c r="H3" s="11">
        <v>866</v>
      </c>
      <c r="I3" s="33">
        <v>736</v>
      </c>
      <c r="K3" s="21">
        <v>100</v>
      </c>
      <c r="L3" s="11">
        <f t="shared" ref="L3:L15" si="2">SUM(M3:N3)</f>
        <v>15</v>
      </c>
      <c r="M3" s="50">
        <v>2</v>
      </c>
      <c r="N3" s="33">
        <v>13</v>
      </c>
      <c r="P3" s="35" t="s">
        <v>29</v>
      </c>
      <c r="Q3" s="11">
        <f>SUM(B3:B7)</f>
        <v>3184</v>
      </c>
      <c r="R3" s="11">
        <f>SUM(C3:C7)</f>
        <v>1634</v>
      </c>
      <c r="S3" s="11">
        <f>SUM(D3:D7)</f>
        <v>1550</v>
      </c>
    </row>
    <row r="4" spans="1:19" ht="16.5" customHeight="1" x14ac:dyDescent="0.15">
      <c r="A4" s="6">
        <v>1</v>
      </c>
      <c r="B4" s="12">
        <f t="shared" si="0"/>
        <v>673</v>
      </c>
      <c r="C4" s="12">
        <v>333</v>
      </c>
      <c r="D4" s="12">
        <v>340</v>
      </c>
      <c r="F4" s="6">
        <v>51</v>
      </c>
      <c r="G4" s="12">
        <f t="shared" si="1"/>
        <v>1526</v>
      </c>
      <c r="H4" s="12">
        <v>802</v>
      </c>
      <c r="I4" s="12">
        <v>724</v>
      </c>
      <c r="K4" s="22">
        <v>101</v>
      </c>
      <c r="L4" s="12">
        <f t="shared" si="2"/>
        <v>17</v>
      </c>
      <c r="M4" s="51">
        <v>2</v>
      </c>
      <c r="N4" s="33">
        <v>15</v>
      </c>
      <c r="P4" s="36" t="s">
        <v>27</v>
      </c>
      <c r="Q4" s="12">
        <f>SUM(B8:B12)</f>
        <v>3773</v>
      </c>
      <c r="R4" s="12">
        <f>SUM(C8:C12)</f>
        <v>1961</v>
      </c>
      <c r="S4" s="12">
        <f>SUM(D8:D12)</f>
        <v>1812</v>
      </c>
    </row>
    <row r="5" spans="1:19" ht="16.5" customHeight="1" x14ac:dyDescent="0.15">
      <c r="A5" s="6">
        <v>2</v>
      </c>
      <c r="B5" s="12">
        <f t="shared" si="0"/>
        <v>650</v>
      </c>
      <c r="C5" s="12">
        <v>330</v>
      </c>
      <c r="D5" s="12">
        <v>320</v>
      </c>
      <c r="F5" s="6">
        <v>52</v>
      </c>
      <c r="G5" s="12">
        <f t="shared" si="1"/>
        <v>1507</v>
      </c>
      <c r="H5" s="12">
        <v>794</v>
      </c>
      <c r="I5" s="12">
        <v>713</v>
      </c>
      <c r="K5" s="22">
        <v>102</v>
      </c>
      <c r="L5" s="12">
        <f t="shared" si="2"/>
        <v>8</v>
      </c>
      <c r="M5" s="51">
        <v>1</v>
      </c>
      <c r="N5" s="33">
        <v>7</v>
      </c>
      <c r="P5" s="36" t="s">
        <v>42</v>
      </c>
      <c r="Q5" s="12">
        <f>SUM(B13:B17)</f>
        <v>4088</v>
      </c>
      <c r="R5" s="12">
        <f>SUM(C13:C17)</f>
        <v>2114</v>
      </c>
      <c r="S5" s="12">
        <f>SUM(D13:D17)</f>
        <v>1974</v>
      </c>
    </row>
    <row r="6" spans="1:19" ht="16.5" customHeight="1" x14ac:dyDescent="0.15">
      <c r="A6" s="6">
        <v>3</v>
      </c>
      <c r="B6" s="12">
        <f t="shared" si="0"/>
        <v>697</v>
      </c>
      <c r="C6" s="12">
        <v>378</v>
      </c>
      <c r="D6" s="12">
        <v>319</v>
      </c>
      <c r="F6" s="6">
        <v>53</v>
      </c>
      <c r="G6" s="12">
        <f t="shared" si="1"/>
        <v>1249</v>
      </c>
      <c r="H6" s="12">
        <v>662</v>
      </c>
      <c r="I6" s="12">
        <v>587</v>
      </c>
      <c r="K6" s="22">
        <v>103</v>
      </c>
      <c r="L6" s="12">
        <f t="shared" si="2"/>
        <v>3</v>
      </c>
      <c r="M6" s="51"/>
      <c r="N6" s="33">
        <v>3</v>
      </c>
      <c r="P6" s="36" t="s">
        <v>49</v>
      </c>
      <c r="Q6" s="12">
        <f>SUM(B18:B22)</f>
        <v>4359</v>
      </c>
      <c r="R6" s="12">
        <f>SUM(C18:C22)</f>
        <v>2227</v>
      </c>
      <c r="S6" s="12">
        <f>SUM(D18:D22)</f>
        <v>2132</v>
      </c>
    </row>
    <row r="7" spans="1:19" ht="16.5" customHeight="1" x14ac:dyDescent="0.15">
      <c r="A7" s="7">
        <v>4</v>
      </c>
      <c r="B7" s="13">
        <f t="shared" si="0"/>
        <v>657</v>
      </c>
      <c r="C7" s="13">
        <v>324</v>
      </c>
      <c r="D7" s="13">
        <v>333</v>
      </c>
      <c r="F7" s="7">
        <v>54</v>
      </c>
      <c r="G7" s="13">
        <f t="shared" si="1"/>
        <v>1323</v>
      </c>
      <c r="H7" s="13">
        <v>684</v>
      </c>
      <c r="I7" s="13">
        <v>639</v>
      </c>
      <c r="K7" s="23">
        <v>104</v>
      </c>
      <c r="L7" s="13">
        <f t="shared" si="2"/>
        <v>3</v>
      </c>
      <c r="M7" s="32"/>
      <c r="N7" s="13">
        <v>3</v>
      </c>
      <c r="P7" s="37" t="s">
        <v>5</v>
      </c>
      <c r="Q7" s="13">
        <f>SUM(B23:B27)</f>
        <v>4686</v>
      </c>
      <c r="R7" s="13">
        <f>SUM(C23:C27)</f>
        <v>2396</v>
      </c>
      <c r="S7" s="13">
        <f>SUM(D23:D27)</f>
        <v>2290</v>
      </c>
    </row>
    <row r="8" spans="1:19" ht="16.5" customHeight="1" x14ac:dyDescent="0.15">
      <c r="A8" s="47">
        <v>5</v>
      </c>
      <c r="B8" s="11">
        <f t="shared" si="0"/>
        <v>732</v>
      </c>
      <c r="C8" s="33">
        <v>385</v>
      </c>
      <c r="D8" s="33">
        <v>347</v>
      </c>
      <c r="F8" s="47">
        <v>55</v>
      </c>
      <c r="G8" s="11">
        <f t="shared" si="1"/>
        <v>1332</v>
      </c>
      <c r="H8" s="33">
        <v>672</v>
      </c>
      <c r="I8" s="33">
        <v>660</v>
      </c>
      <c r="K8" s="24">
        <v>105</v>
      </c>
      <c r="L8" s="11">
        <f t="shared" si="2"/>
        <v>1</v>
      </c>
      <c r="M8" s="31"/>
      <c r="N8" s="33">
        <v>1</v>
      </c>
      <c r="P8" s="35" t="s">
        <v>38</v>
      </c>
      <c r="Q8" s="11">
        <f>SUM(B28:B32)</f>
        <v>4355</v>
      </c>
      <c r="R8" s="11">
        <f>SUM(C28:C32)</f>
        <v>2311</v>
      </c>
      <c r="S8" s="11">
        <f>SUM(D28:D32)</f>
        <v>2044</v>
      </c>
    </row>
    <row r="9" spans="1:19" ht="16.5" customHeight="1" x14ac:dyDescent="0.15">
      <c r="A9" s="6">
        <v>6</v>
      </c>
      <c r="B9" s="12">
        <f t="shared" si="0"/>
        <v>724</v>
      </c>
      <c r="C9" s="12">
        <v>408</v>
      </c>
      <c r="D9" s="12">
        <v>316</v>
      </c>
      <c r="F9" s="6">
        <v>56</v>
      </c>
      <c r="G9" s="12">
        <f t="shared" si="1"/>
        <v>1270</v>
      </c>
      <c r="H9" s="12">
        <v>626</v>
      </c>
      <c r="I9" s="12">
        <v>644</v>
      </c>
      <c r="K9" s="22">
        <v>106</v>
      </c>
      <c r="L9" s="12">
        <f t="shared" si="2"/>
        <v>0</v>
      </c>
      <c r="M9" s="51"/>
      <c r="N9" s="12"/>
      <c r="P9" s="36" t="s">
        <v>33</v>
      </c>
      <c r="Q9" s="12">
        <f>SUM(B33:B37)</f>
        <v>4991</v>
      </c>
      <c r="R9" s="12">
        <f>SUM(C33:C37)</f>
        <v>2600</v>
      </c>
      <c r="S9" s="12">
        <f>SUM(D33:D37)</f>
        <v>2391</v>
      </c>
    </row>
    <row r="10" spans="1:19" ht="16.5" customHeight="1" x14ac:dyDescent="0.15">
      <c r="A10" s="6">
        <v>7</v>
      </c>
      <c r="B10" s="12">
        <f t="shared" si="0"/>
        <v>779</v>
      </c>
      <c r="C10" s="12">
        <v>387</v>
      </c>
      <c r="D10" s="12">
        <v>392</v>
      </c>
      <c r="F10" s="6">
        <v>57</v>
      </c>
      <c r="G10" s="12">
        <f t="shared" si="1"/>
        <v>1228</v>
      </c>
      <c r="H10" s="12">
        <v>621</v>
      </c>
      <c r="I10" s="12">
        <v>607</v>
      </c>
      <c r="K10" s="22">
        <v>107</v>
      </c>
      <c r="L10" s="12">
        <f t="shared" si="2"/>
        <v>1</v>
      </c>
      <c r="M10" s="51"/>
      <c r="N10" s="12">
        <v>1</v>
      </c>
      <c r="P10" s="36" t="s">
        <v>30</v>
      </c>
      <c r="Q10" s="12">
        <f>SUM(B38:B42)</f>
        <v>5907</v>
      </c>
      <c r="R10" s="12">
        <f>SUM(C38:C42)</f>
        <v>3016</v>
      </c>
      <c r="S10" s="12">
        <f>SUM(D38:D42)</f>
        <v>2891</v>
      </c>
    </row>
    <row r="11" spans="1:19" ht="16.5" customHeight="1" x14ac:dyDescent="0.15">
      <c r="A11" s="6">
        <v>8</v>
      </c>
      <c r="B11" s="12">
        <f t="shared" si="0"/>
        <v>748</v>
      </c>
      <c r="C11" s="12">
        <v>385</v>
      </c>
      <c r="D11" s="12">
        <v>363</v>
      </c>
      <c r="F11" s="6">
        <v>58</v>
      </c>
      <c r="G11" s="12">
        <f t="shared" si="1"/>
        <v>1213</v>
      </c>
      <c r="H11" s="12">
        <v>605</v>
      </c>
      <c r="I11" s="12">
        <v>608</v>
      </c>
      <c r="K11" s="22">
        <v>108</v>
      </c>
      <c r="L11" s="12">
        <f t="shared" si="2"/>
        <v>0</v>
      </c>
      <c r="M11" s="51"/>
      <c r="N11" s="12"/>
      <c r="P11" s="36" t="s">
        <v>35</v>
      </c>
      <c r="Q11" s="12">
        <f>SUM(B43:B47)</f>
        <v>7108</v>
      </c>
      <c r="R11" s="12">
        <f>SUM(C43:C47)</f>
        <v>3717</v>
      </c>
      <c r="S11" s="12">
        <f>SUM(D43:D47)</f>
        <v>3391</v>
      </c>
    </row>
    <row r="12" spans="1:19" ht="16.5" customHeight="1" x14ac:dyDescent="0.15">
      <c r="A12" s="7">
        <v>9</v>
      </c>
      <c r="B12" s="13">
        <f t="shared" si="0"/>
        <v>790</v>
      </c>
      <c r="C12" s="13">
        <v>396</v>
      </c>
      <c r="D12" s="13">
        <v>394</v>
      </c>
      <c r="F12" s="7">
        <v>59</v>
      </c>
      <c r="G12" s="13">
        <f t="shared" si="1"/>
        <v>1058</v>
      </c>
      <c r="H12" s="13">
        <v>529</v>
      </c>
      <c r="I12" s="13">
        <v>529</v>
      </c>
      <c r="K12" s="23">
        <v>109</v>
      </c>
      <c r="L12" s="13">
        <f t="shared" si="2"/>
        <v>0</v>
      </c>
      <c r="M12" s="32"/>
      <c r="N12" s="13"/>
      <c r="P12" s="37" t="s">
        <v>44</v>
      </c>
      <c r="Q12" s="13">
        <f>SUM(B48:B52)</f>
        <v>8473</v>
      </c>
      <c r="R12" s="13">
        <f>SUM(C48:C52)</f>
        <v>4474</v>
      </c>
      <c r="S12" s="13">
        <f>SUM(D48:D52)</f>
        <v>3999</v>
      </c>
    </row>
    <row r="13" spans="1:19" ht="16.5" customHeight="1" x14ac:dyDescent="0.15">
      <c r="A13" s="47">
        <v>10</v>
      </c>
      <c r="B13" s="11">
        <f t="shared" si="0"/>
        <v>818</v>
      </c>
      <c r="C13" s="33">
        <v>417</v>
      </c>
      <c r="D13" s="33">
        <v>401</v>
      </c>
      <c r="F13" s="47">
        <v>60</v>
      </c>
      <c r="G13" s="11">
        <f t="shared" si="1"/>
        <v>1196</v>
      </c>
      <c r="H13" s="33">
        <v>600</v>
      </c>
      <c r="I13" s="33">
        <v>596</v>
      </c>
      <c r="K13" s="24">
        <v>110</v>
      </c>
      <c r="L13" s="33">
        <f t="shared" si="2"/>
        <v>1</v>
      </c>
      <c r="M13" s="31"/>
      <c r="N13" s="33">
        <v>1</v>
      </c>
      <c r="P13" s="35" t="s">
        <v>13</v>
      </c>
      <c r="Q13" s="11">
        <f>SUM(G3:G7)</f>
        <v>7207</v>
      </c>
      <c r="R13" s="11">
        <f>SUM(H3:H7)</f>
        <v>3808</v>
      </c>
      <c r="S13" s="11">
        <f>SUM(I3:I7)</f>
        <v>3399</v>
      </c>
    </row>
    <row r="14" spans="1:19" ht="16.5" customHeight="1" x14ac:dyDescent="0.15">
      <c r="A14" s="6">
        <v>11</v>
      </c>
      <c r="B14" s="12">
        <f t="shared" si="0"/>
        <v>785</v>
      </c>
      <c r="C14" s="12">
        <v>397</v>
      </c>
      <c r="D14" s="12">
        <v>388</v>
      </c>
      <c r="F14" s="6">
        <v>61</v>
      </c>
      <c r="G14" s="12">
        <f t="shared" si="1"/>
        <v>1255</v>
      </c>
      <c r="H14" s="12">
        <v>610</v>
      </c>
      <c r="I14" s="12">
        <v>645</v>
      </c>
      <c r="K14" s="23"/>
      <c r="L14" s="48">
        <f t="shared" si="2"/>
        <v>0</v>
      </c>
      <c r="M14" s="32"/>
      <c r="N14" s="13"/>
      <c r="P14" s="36" t="s">
        <v>8</v>
      </c>
      <c r="Q14" s="12">
        <f>SUM(G8:G12)</f>
        <v>6101</v>
      </c>
      <c r="R14" s="12">
        <f>SUM(H8:H12)</f>
        <v>3053</v>
      </c>
      <c r="S14" s="12">
        <f>SUM(I8:I12)</f>
        <v>3048</v>
      </c>
    </row>
    <row r="15" spans="1:19" ht="16.5" customHeight="1" x14ac:dyDescent="0.15">
      <c r="A15" s="6">
        <v>12</v>
      </c>
      <c r="B15" s="12">
        <f t="shared" si="0"/>
        <v>798</v>
      </c>
      <c r="C15" s="12">
        <v>418</v>
      </c>
      <c r="D15" s="12">
        <v>380</v>
      </c>
      <c r="F15" s="6">
        <v>62</v>
      </c>
      <c r="G15" s="12">
        <f t="shared" si="1"/>
        <v>1159</v>
      </c>
      <c r="H15" s="12">
        <v>555</v>
      </c>
      <c r="I15" s="12">
        <v>604</v>
      </c>
      <c r="K15" s="25" t="s">
        <v>45</v>
      </c>
      <c r="L15" s="49">
        <f t="shared" si="2"/>
        <v>107017</v>
      </c>
      <c r="M15" s="28">
        <f>SUM(C3:C52,H3:H52,M3:M13)</f>
        <v>52846</v>
      </c>
      <c r="N15" s="28">
        <f>SUM(D3:D52,I3:I52,N3:N13)</f>
        <v>54171</v>
      </c>
      <c r="P15" s="36" t="s">
        <v>46</v>
      </c>
      <c r="Q15" s="12">
        <f>SUM(G13:G17)</f>
        <v>6220</v>
      </c>
      <c r="R15" s="12">
        <f>SUM(H13:H17)</f>
        <v>2992</v>
      </c>
      <c r="S15" s="12">
        <f>SUM(I13:I17)</f>
        <v>3228</v>
      </c>
    </row>
    <row r="16" spans="1:19" ht="16.5" customHeight="1" x14ac:dyDescent="0.15">
      <c r="A16" s="6">
        <v>13</v>
      </c>
      <c r="B16" s="12">
        <f t="shared" si="0"/>
        <v>838</v>
      </c>
      <c r="C16" s="12">
        <v>436</v>
      </c>
      <c r="D16" s="12">
        <v>402</v>
      </c>
      <c r="F16" s="6">
        <v>63</v>
      </c>
      <c r="G16" s="12">
        <f t="shared" si="1"/>
        <v>1289</v>
      </c>
      <c r="H16" s="12">
        <v>608</v>
      </c>
      <c r="I16" s="12">
        <v>681</v>
      </c>
      <c r="K16" s="26"/>
      <c r="L16" s="29"/>
      <c r="M16" s="29"/>
      <c r="N16" s="29"/>
      <c r="P16" s="36" t="s">
        <v>15</v>
      </c>
      <c r="Q16" s="12">
        <f>SUM(G18:G22)</f>
        <v>8286</v>
      </c>
      <c r="R16" s="12">
        <f>SUM(H18:H22)</f>
        <v>3863</v>
      </c>
      <c r="S16" s="12">
        <f>SUM(I18:I22)</f>
        <v>4423</v>
      </c>
    </row>
    <row r="17" spans="1:19" ht="16.5" customHeight="1" x14ac:dyDescent="0.15">
      <c r="A17" s="7">
        <v>14</v>
      </c>
      <c r="B17" s="13">
        <f t="shared" si="0"/>
        <v>849</v>
      </c>
      <c r="C17" s="13">
        <v>446</v>
      </c>
      <c r="D17" s="13">
        <v>403</v>
      </c>
      <c r="F17" s="7">
        <v>64</v>
      </c>
      <c r="G17" s="13">
        <f t="shared" si="1"/>
        <v>1321</v>
      </c>
      <c r="H17" s="13">
        <v>619</v>
      </c>
      <c r="I17" s="13">
        <v>702</v>
      </c>
      <c r="K17" s="26"/>
      <c r="L17" s="30"/>
      <c r="M17" s="30"/>
      <c r="N17" s="30"/>
      <c r="P17" s="37" t="s">
        <v>11</v>
      </c>
      <c r="Q17" s="13">
        <f>SUM(G23:G27)</f>
        <v>10001</v>
      </c>
      <c r="R17" s="13">
        <f>SUM(H23:H27)</f>
        <v>4613</v>
      </c>
      <c r="S17" s="13">
        <f>SUM(I23:I27)</f>
        <v>5388</v>
      </c>
    </row>
    <row r="18" spans="1:19" ht="16.5" customHeight="1" x14ac:dyDescent="0.15">
      <c r="A18" s="47">
        <v>15</v>
      </c>
      <c r="B18" s="11">
        <f t="shared" si="0"/>
        <v>828</v>
      </c>
      <c r="C18" s="33">
        <v>432</v>
      </c>
      <c r="D18" s="33">
        <v>396</v>
      </c>
      <c r="F18" s="47">
        <v>65</v>
      </c>
      <c r="G18" s="11">
        <f t="shared" si="1"/>
        <v>1429</v>
      </c>
      <c r="H18" s="33">
        <v>661</v>
      </c>
      <c r="I18" s="33">
        <v>768</v>
      </c>
      <c r="P18" s="35" t="s">
        <v>23</v>
      </c>
      <c r="Q18" s="11">
        <f>SUM(G28:G32)</f>
        <v>8753</v>
      </c>
      <c r="R18" s="11">
        <f>SUM(H28:H32)</f>
        <v>4118</v>
      </c>
      <c r="S18" s="11">
        <f>SUM(I28:I32)</f>
        <v>4635</v>
      </c>
    </row>
    <row r="19" spans="1:19" ht="16.5" customHeight="1" x14ac:dyDescent="0.15">
      <c r="A19" s="6">
        <v>16</v>
      </c>
      <c r="B19" s="12">
        <f t="shared" si="0"/>
        <v>893</v>
      </c>
      <c r="C19" s="12">
        <v>463</v>
      </c>
      <c r="D19" s="12">
        <v>430</v>
      </c>
      <c r="F19" s="6">
        <v>66</v>
      </c>
      <c r="G19" s="12">
        <f t="shared" si="1"/>
        <v>1559</v>
      </c>
      <c r="H19" s="12">
        <v>747</v>
      </c>
      <c r="I19" s="12">
        <v>812</v>
      </c>
      <c r="J19" s="19"/>
      <c r="P19" s="36" t="s">
        <v>41</v>
      </c>
      <c r="Q19" s="12">
        <f>SUM(G33:G37)</f>
        <v>5370</v>
      </c>
      <c r="R19" s="12">
        <f>SUM(H33:H37)</f>
        <v>2523</v>
      </c>
      <c r="S19" s="12">
        <f>SUM(I33:I37)</f>
        <v>2847</v>
      </c>
    </row>
    <row r="20" spans="1:19" ht="16.5" customHeight="1" x14ac:dyDescent="0.15">
      <c r="A20" s="6">
        <v>17</v>
      </c>
      <c r="B20" s="12">
        <f t="shared" si="0"/>
        <v>893</v>
      </c>
      <c r="C20" s="12">
        <v>465</v>
      </c>
      <c r="D20" s="12">
        <v>428</v>
      </c>
      <c r="F20" s="6">
        <v>67</v>
      </c>
      <c r="G20" s="12">
        <f t="shared" si="1"/>
        <v>1623</v>
      </c>
      <c r="H20" s="12">
        <v>749</v>
      </c>
      <c r="I20" s="12">
        <v>874</v>
      </c>
      <c r="P20" s="36" t="s">
        <v>9</v>
      </c>
      <c r="Q20" s="12">
        <f>SUM(G38:G42)</f>
        <v>2673</v>
      </c>
      <c r="R20" s="12">
        <f>SUM(H38:H42)</f>
        <v>1032</v>
      </c>
      <c r="S20" s="12">
        <f>SUM(I38:I42)</f>
        <v>1641</v>
      </c>
    </row>
    <row r="21" spans="1:19" ht="16.5" customHeight="1" x14ac:dyDescent="0.15">
      <c r="A21" s="6">
        <v>18</v>
      </c>
      <c r="B21" s="12">
        <f t="shared" si="0"/>
        <v>863</v>
      </c>
      <c r="C21" s="12">
        <v>416</v>
      </c>
      <c r="D21" s="12">
        <v>447</v>
      </c>
      <c r="F21" s="6">
        <v>68</v>
      </c>
      <c r="G21" s="12">
        <f t="shared" si="1"/>
        <v>1699</v>
      </c>
      <c r="H21" s="12">
        <v>762</v>
      </c>
      <c r="I21" s="12">
        <v>937</v>
      </c>
      <c r="P21" s="36" t="s">
        <v>28</v>
      </c>
      <c r="Q21" s="12">
        <f>SUM(G43:G47)</f>
        <v>1107</v>
      </c>
      <c r="R21" s="12">
        <f>SUM(H43:H47)</f>
        <v>324</v>
      </c>
      <c r="S21" s="12">
        <f>SUM(I43:I47)</f>
        <v>783</v>
      </c>
    </row>
    <row r="22" spans="1:19" ht="16.5" customHeight="1" x14ac:dyDescent="0.15">
      <c r="A22" s="7">
        <v>19</v>
      </c>
      <c r="B22" s="13">
        <f t="shared" si="0"/>
        <v>882</v>
      </c>
      <c r="C22" s="14">
        <v>451</v>
      </c>
      <c r="D22" s="13">
        <v>431</v>
      </c>
      <c r="F22" s="7">
        <v>69</v>
      </c>
      <c r="G22" s="13">
        <f t="shared" si="1"/>
        <v>1976</v>
      </c>
      <c r="H22" s="17">
        <v>944</v>
      </c>
      <c r="I22" s="13">
        <v>1032</v>
      </c>
      <c r="P22" s="37" t="s">
        <v>26</v>
      </c>
      <c r="Q22" s="13">
        <f>SUM(G48:G52)</f>
        <v>326</v>
      </c>
      <c r="R22" s="13">
        <f>SUM(H48:H52)</f>
        <v>65</v>
      </c>
      <c r="S22" s="13">
        <f>SUM(I48:I52)</f>
        <v>261</v>
      </c>
    </row>
    <row r="23" spans="1:19" ht="16.5" customHeight="1" x14ac:dyDescent="0.15">
      <c r="A23" s="47">
        <v>20</v>
      </c>
      <c r="B23" s="11">
        <f t="shared" si="0"/>
        <v>975</v>
      </c>
      <c r="C23" s="33">
        <v>515</v>
      </c>
      <c r="D23" s="33">
        <v>460</v>
      </c>
      <c r="F23" s="47">
        <v>70</v>
      </c>
      <c r="G23" s="11">
        <f t="shared" si="1"/>
        <v>2142</v>
      </c>
      <c r="H23" s="33">
        <v>997</v>
      </c>
      <c r="I23" s="33">
        <v>1145</v>
      </c>
      <c r="P23" s="38" t="s">
        <v>48</v>
      </c>
      <c r="Q23" s="41">
        <f>SUM(L3:L13)</f>
        <v>49</v>
      </c>
      <c r="R23" s="41">
        <f>SUM(M3:M13)</f>
        <v>5</v>
      </c>
      <c r="S23" s="41">
        <f>SUM(N3:N13)</f>
        <v>44</v>
      </c>
    </row>
    <row r="24" spans="1:19" ht="16.5" customHeight="1" x14ac:dyDescent="0.15">
      <c r="A24" s="6">
        <v>21</v>
      </c>
      <c r="B24" s="12">
        <f t="shared" si="0"/>
        <v>962</v>
      </c>
      <c r="C24" s="12">
        <v>500</v>
      </c>
      <c r="D24" s="12">
        <v>462</v>
      </c>
      <c r="F24" s="6">
        <v>71</v>
      </c>
      <c r="G24" s="12">
        <f t="shared" si="1"/>
        <v>2186</v>
      </c>
      <c r="H24" s="12">
        <v>993</v>
      </c>
      <c r="I24" s="12">
        <v>1193</v>
      </c>
      <c r="P24" s="38"/>
      <c r="Q24" s="41"/>
      <c r="R24" s="41"/>
      <c r="S24" s="41"/>
    </row>
    <row r="25" spans="1:19" ht="16.5" customHeight="1" x14ac:dyDescent="0.15">
      <c r="A25" s="6">
        <v>22</v>
      </c>
      <c r="B25" s="12">
        <f t="shared" si="0"/>
        <v>940</v>
      </c>
      <c r="C25" s="12">
        <v>462</v>
      </c>
      <c r="D25" s="12">
        <v>478</v>
      </c>
      <c r="F25" s="6">
        <v>72</v>
      </c>
      <c r="G25" s="12">
        <f t="shared" si="1"/>
        <v>2435</v>
      </c>
      <c r="H25" s="12">
        <v>1100</v>
      </c>
      <c r="I25" s="12">
        <v>1335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2">
        <f t="shared" si="0"/>
        <v>904</v>
      </c>
      <c r="C26" s="12">
        <v>439</v>
      </c>
      <c r="D26" s="12">
        <v>465</v>
      </c>
      <c r="F26" s="6">
        <v>73</v>
      </c>
      <c r="G26" s="12">
        <f t="shared" si="1"/>
        <v>1851</v>
      </c>
      <c r="H26" s="12">
        <v>858</v>
      </c>
      <c r="I26" s="12">
        <v>993</v>
      </c>
      <c r="P26" s="35" t="s">
        <v>1</v>
      </c>
      <c r="Q26" s="11">
        <f>SUM(Q3:Q5)</f>
        <v>11045</v>
      </c>
      <c r="R26" s="11">
        <f>SUM(R3:R5)</f>
        <v>5709</v>
      </c>
      <c r="S26" s="11">
        <f>Q26-R26</f>
        <v>5336</v>
      </c>
    </row>
    <row r="27" spans="1:19" ht="16.5" customHeight="1" x14ac:dyDescent="0.15">
      <c r="A27" s="7">
        <v>24</v>
      </c>
      <c r="B27" s="13">
        <f t="shared" si="0"/>
        <v>905</v>
      </c>
      <c r="C27" s="13">
        <v>480</v>
      </c>
      <c r="D27" s="13">
        <v>425</v>
      </c>
      <c r="F27" s="7">
        <v>74</v>
      </c>
      <c r="G27" s="13">
        <f t="shared" si="1"/>
        <v>1387</v>
      </c>
      <c r="H27" s="13">
        <v>665</v>
      </c>
      <c r="I27" s="13">
        <v>722</v>
      </c>
      <c r="P27" s="36" t="s">
        <v>43</v>
      </c>
      <c r="Q27" s="12">
        <f>SUM(Q6:Q15)</f>
        <v>59407</v>
      </c>
      <c r="R27" s="12">
        <f>SUM(R6:R15)</f>
        <v>30594</v>
      </c>
      <c r="S27" s="12">
        <f>Q27-R27</f>
        <v>28813</v>
      </c>
    </row>
    <row r="28" spans="1:19" ht="16.5" customHeight="1" x14ac:dyDescent="0.15">
      <c r="A28" s="47">
        <v>25</v>
      </c>
      <c r="B28" s="11">
        <f t="shared" si="0"/>
        <v>842</v>
      </c>
      <c r="C28" s="33">
        <v>425</v>
      </c>
      <c r="D28" s="33">
        <v>417</v>
      </c>
      <c r="F28" s="47">
        <v>75</v>
      </c>
      <c r="G28" s="11">
        <f t="shared" si="1"/>
        <v>1719</v>
      </c>
      <c r="H28" s="33">
        <v>807</v>
      </c>
      <c r="I28" s="33">
        <v>912</v>
      </c>
      <c r="P28" s="36" t="s">
        <v>16</v>
      </c>
      <c r="Q28" s="12">
        <f>SUM(Q16:Q23)</f>
        <v>36565</v>
      </c>
      <c r="R28" s="12">
        <f>SUM(R16:R23)</f>
        <v>16543</v>
      </c>
      <c r="S28" s="12">
        <f>Q28-R28</f>
        <v>20022</v>
      </c>
    </row>
    <row r="29" spans="1:19" ht="16.5" customHeight="1" x14ac:dyDescent="0.15">
      <c r="A29" s="6">
        <v>26</v>
      </c>
      <c r="B29" s="12">
        <f t="shared" si="0"/>
        <v>860</v>
      </c>
      <c r="C29" s="12">
        <v>469</v>
      </c>
      <c r="D29" s="12">
        <v>391</v>
      </c>
      <c r="F29" s="6">
        <v>76</v>
      </c>
      <c r="G29" s="12">
        <f t="shared" si="1"/>
        <v>1941</v>
      </c>
      <c r="H29" s="12">
        <v>915</v>
      </c>
      <c r="I29" s="12">
        <v>1026</v>
      </c>
      <c r="P29" s="39" t="s">
        <v>17</v>
      </c>
      <c r="Q29" s="42">
        <f>SUM(Q18:Q23)</f>
        <v>18278</v>
      </c>
      <c r="R29" s="42">
        <f>SUM(R18:R23)</f>
        <v>8067</v>
      </c>
      <c r="S29" s="42">
        <f>SUM(S18:S23)</f>
        <v>10211</v>
      </c>
    </row>
    <row r="30" spans="1:19" ht="16.5" customHeight="1" x14ac:dyDescent="0.15">
      <c r="A30" s="6">
        <v>27</v>
      </c>
      <c r="B30" s="12">
        <f t="shared" si="0"/>
        <v>886</v>
      </c>
      <c r="C30" s="12">
        <v>484</v>
      </c>
      <c r="D30" s="12">
        <v>402</v>
      </c>
      <c r="F30" s="6">
        <v>77</v>
      </c>
      <c r="G30" s="12">
        <f t="shared" si="1"/>
        <v>1802</v>
      </c>
      <c r="H30" s="12">
        <v>846</v>
      </c>
      <c r="I30" s="12">
        <v>956</v>
      </c>
      <c r="P30" s="40" t="s">
        <v>36</v>
      </c>
      <c r="Q30" s="43">
        <v>49.63</v>
      </c>
      <c r="R30" s="43">
        <v>48.27</v>
      </c>
      <c r="S30" s="43">
        <v>50.96</v>
      </c>
    </row>
    <row r="31" spans="1:19" ht="16.5" customHeight="1" x14ac:dyDescent="0.15">
      <c r="A31" s="6">
        <v>28</v>
      </c>
      <c r="B31" s="12">
        <f t="shared" si="0"/>
        <v>931</v>
      </c>
      <c r="C31" s="12">
        <v>483</v>
      </c>
      <c r="D31" s="12">
        <v>448</v>
      </c>
      <c r="F31" s="6">
        <v>78</v>
      </c>
      <c r="G31" s="12">
        <f t="shared" si="1"/>
        <v>1814</v>
      </c>
      <c r="H31" s="12">
        <v>852</v>
      </c>
      <c r="I31" s="12">
        <v>962</v>
      </c>
      <c r="Q31" s="29"/>
      <c r="R31" s="29"/>
      <c r="S31" s="29"/>
    </row>
    <row r="32" spans="1:19" ht="16.5" customHeight="1" x14ac:dyDescent="0.15">
      <c r="A32" s="7">
        <v>29</v>
      </c>
      <c r="B32" s="13">
        <f t="shared" si="0"/>
        <v>836</v>
      </c>
      <c r="C32" s="13">
        <v>450</v>
      </c>
      <c r="D32" s="13">
        <v>386</v>
      </c>
      <c r="E32" s="16"/>
      <c r="F32" s="7">
        <v>79</v>
      </c>
      <c r="G32" s="13">
        <f t="shared" si="1"/>
        <v>1477</v>
      </c>
      <c r="H32" s="13">
        <v>698</v>
      </c>
      <c r="I32" s="13">
        <v>779</v>
      </c>
    </row>
    <row r="33" spans="1:14" ht="16.5" customHeight="1" x14ac:dyDescent="0.15">
      <c r="A33" s="47">
        <v>30</v>
      </c>
      <c r="B33" s="11">
        <f t="shared" si="0"/>
        <v>893</v>
      </c>
      <c r="C33" s="33">
        <v>469</v>
      </c>
      <c r="D33" s="33">
        <v>424</v>
      </c>
      <c r="F33" s="47">
        <v>80</v>
      </c>
      <c r="G33" s="11">
        <f t="shared" si="1"/>
        <v>1302</v>
      </c>
      <c r="H33" s="33">
        <v>620</v>
      </c>
      <c r="I33" s="33">
        <v>682</v>
      </c>
    </row>
    <row r="34" spans="1:14" ht="16.5" customHeight="1" x14ac:dyDescent="0.15">
      <c r="A34" s="6">
        <v>31</v>
      </c>
      <c r="B34" s="12">
        <f t="shared" si="0"/>
        <v>1002</v>
      </c>
      <c r="C34" s="12">
        <v>533</v>
      </c>
      <c r="D34" s="12">
        <v>469</v>
      </c>
      <c r="F34" s="6">
        <v>81</v>
      </c>
      <c r="G34" s="12">
        <f t="shared" si="1"/>
        <v>1119</v>
      </c>
      <c r="H34" s="12">
        <v>538</v>
      </c>
      <c r="I34" s="12">
        <v>581</v>
      </c>
    </row>
    <row r="35" spans="1:14" ht="16.5" customHeight="1" x14ac:dyDescent="0.15">
      <c r="A35" s="6">
        <v>32</v>
      </c>
      <c r="B35" s="12">
        <f t="shared" si="0"/>
        <v>989</v>
      </c>
      <c r="C35" s="12">
        <v>519</v>
      </c>
      <c r="D35" s="12">
        <v>470</v>
      </c>
      <c r="F35" s="6">
        <v>82</v>
      </c>
      <c r="G35" s="12">
        <f t="shared" si="1"/>
        <v>1125</v>
      </c>
      <c r="H35" s="12">
        <v>522</v>
      </c>
      <c r="I35" s="12">
        <v>603</v>
      </c>
    </row>
    <row r="36" spans="1:14" ht="16.5" customHeight="1" x14ac:dyDescent="0.15">
      <c r="A36" s="6">
        <v>33</v>
      </c>
      <c r="B36" s="12">
        <f t="shared" si="0"/>
        <v>1035</v>
      </c>
      <c r="C36" s="12">
        <v>545</v>
      </c>
      <c r="D36" s="12">
        <v>490</v>
      </c>
      <c r="F36" s="6">
        <v>83</v>
      </c>
      <c r="G36" s="12">
        <f t="shared" si="1"/>
        <v>969</v>
      </c>
      <c r="H36" s="12">
        <v>460</v>
      </c>
      <c r="I36" s="12">
        <v>509</v>
      </c>
    </row>
    <row r="37" spans="1:14" ht="16.5" customHeight="1" x14ac:dyDescent="0.15">
      <c r="A37" s="7">
        <v>34</v>
      </c>
      <c r="B37" s="13">
        <f t="shared" si="0"/>
        <v>1072</v>
      </c>
      <c r="C37" s="13">
        <v>534</v>
      </c>
      <c r="D37" s="13">
        <v>538</v>
      </c>
      <c r="F37" s="7">
        <v>84</v>
      </c>
      <c r="G37" s="13">
        <f t="shared" si="1"/>
        <v>855</v>
      </c>
      <c r="H37" s="13">
        <v>383</v>
      </c>
      <c r="I37" s="13">
        <v>472</v>
      </c>
    </row>
    <row r="38" spans="1:14" ht="16.5" customHeight="1" x14ac:dyDescent="0.15">
      <c r="A38" s="47">
        <v>35</v>
      </c>
      <c r="B38" s="11">
        <f t="shared" si="0"/>
        <v>1121</v>
      </c>
      <c r="C38" s="33">
        <v>549</v>
      </c>
      <c r="D38" s="33">
        <v>572</v>
      </c>
      <c r="F38" s="47">
        <v>85</v>
      </c>
      <c r="G38" s="11">
        <f t="shared" si="1"/>
        <v>706</v>
      </c>
      <c r="H38" s="33">
        <v>300</v>
      </c>
      <c r="I38" s="33">
        <v>406</v>
      </c>
    </row>
    <row r="39" spans="1:14" ht="16.5" customHeight="1" x14ac:dyDescent="0.15">
      <c r="A39" s="6">
        <v>36</v>
      </c>
      <c r="B39" s="12">
        <f t="shared" si="0"/>
        <v>1142</v>
      </c>
      <c r="C39" s="12">
        <v>566</v>
      </c>
      <c r="D39" s="12">
        <v>576</v>
      </c>
      <c r="F39" s="6">
        <v>86</v>
      </c>
      <c r="G39" s="12">
        <f t="shared" si="1"/>
        <v>605</v>
      </c>
      <c r="H39" s="12">
        <v>270</v>
      </c>
      <c r="I39" s="12">
        <v>335</v>
      </c>
    </row>
    <row r="40" spans="1:14" ht="16.5" customHeight="1" x14ac:dyDescent="0.15">
      <c r="A40" s="6">
        <v>37</v>
      </c>
      <c r="B40" s="12">
        <f t="shared" si="0"/>
        <v>1171</v>
      </c>
      <c r="C40" s="12">
        <v>626</v>
      </c>
      <c r="D40" s="12">
        <v>545</v>
      </c>
      <c r="F40" s="6">
        <v>87</v>
      </c>
      <c r="G40" s="12">
        <f t="shared" si="1"/>
        <v>530</v>
      </c>
      <c r="H40" s="12">
        <v>194</v>
      </c>
      <c r="I40" s="12">
        <v>336</v>
      </c>
    </row>
    <row r="41" spans="1:14" ht="16.5" customHeight="1" x14ac:dyDescent="0.15">
      <c r="A41" s="6">
        <v>38</v>
      </c>
      <c r="B41" s="12">
        <f t="shared" si="0"/>
        <v>1230</v>
      </c>
      <c r="C41" s="12">
        <v>631</v>
      </c>
      <c r="D41" s="12">
        <v>599</v>
      </c>
      <c r="F41" s="6">
        <v>88</v>
      </c>
      <c r="G41" s="12">
        <f t="shared" si="1"/>
        <v>450</v>
      </c>
      <c r="H41" s="12">
        <v>148</v>
      </c>
      <c r="I41" s="12">
        <v>302</v>
      </c>
    </row>
    <row r="42" spans="1:14" ht="16.5" customHeight="1" x14ac:dyDescent="0.15">
      <c r="A42" s="7">
        <v>39</v>
      </c>
      <c r="B42" s="13">
        <f t="shared" si="0"/>
        <v>1243</v>
      </c>
      <c r="C42" s="13">
        <v>644</v>
      </c>
      <c r="D42" s="13">
        <v>599</v>
      </c>
      <c r="F42" s="7">
        <v>89</v>
      </c>
      <c r="G42" s="13">
        <f t="shared" si="1"/>
        <v>382</v>
      </c>
      <c r="H42" s="13">
        <v>120</v>
      </c>
      <c r="I42" s="13">
        <v>262</v>
      </c>
    </row>
    <row r="43" spans="1:14" ht="16.5" customHeight="1" x14ac:dyDescent="0.15">
      <c r="A43" s="47">
        <v>40</v>
      </c>
      <c r="B43" s="11">
        <f t="shared" si="0"/>
        <v>1331</v>
      </c>
      <c r="C43" s="33">
        <v>713</v>
      </c>
      <c r="D43" s="33">
        <v>618</v>
      </c>
      <c r="F43" s="47">
        <v>90</v>
      </c>
      <c r="G43" s="11">
        <f t="shared" si="1"/>
        <v>306</v>
      </c>
      <c r="H43" s="33">
        <v>108</v>
      </c>
      <c r="I43" s="33">
        <v>198</v>
      </c>
    </row>
    <row r="44" spans="1:14" ht="16.5" customHeight="1" x14ac:dyDescent="0.15">
      <c r="A44" s="6">
        <v>41</v>
      </c>
      <c r="B44" s="12">
        <f t="shared" si="0"/>
        <v>1363</v>
      </c>
      <c r="C44" s="12">
        <v>703</v>
      </c>
      <c r="D44" s="12">
        <v>660</v>
      </c>
      <c r="F44" s="6">
        <v>91</v>
      </c>
      <c r="G44" s="12">
        <f t="shared" si="1"/>
        <v>275</v>
      </c>
      <c r="H44" s="12">
        <v>89</v>
      </c>
      <c r="I44" s="12">
        <v>186</v>
      </c>
    </row>
    <row r="45" spans="1:14" ht="16.5" customHeight="1" x14ac:dyDescent="0.15">
      <c r="A45" s="6">
        <v>42</v>
      </c>
      <c r="B45" s="12">
        <f t="shared" si="0"/>
        <v>1407</v>
      </c>
      <c r="C45" s="12">
        <v>774</v>
      </c>
      <c r="D45" s="12">
        <v>633</v>
      </c>
      <c r="F45" s="6">
        <v>92</v>
      </c>
      <c r="G45" s="12">
        <f t="shared" si="1"/>
        <v>191</v>
      </c>
      <c r="H45" s="12">
        <v>47</v>
      </c>
      <c r="I45" s="12">
        <v>144</v>
      </c>
    </row>
    <row r="46" spans="1:14" ht="16.5" customHeight="1" x14ac:dyDescent="0.15">
      <c r="A46" s="6">
        <v>43</v>
      </c>
      <c r="B46" s="12">
        <f t="shared" si="0"/>
        <v>1431</v>
      </c>
      <c r="C46" s="12">
        <v>735</v>
      </c>
      <c r="D46" s="12">
        <v>696</v>
      </c>
      <c r="F46" s="6">
        <v>93</v>
      </c>
      <c r="G46" s="12">
        <f t="shared" si="1"/>
        <v>190</v>
      </c>
      <c r="H46" s="12">
        <v>44</v>
      </c>
      <c r="I46" s="12">
        <v>146</v>
      </c>
    </row>
    <row r="47" spans="1:14" ht="16.5" customHeight="1" x14ac:dyDescent="0.15">
      <c r="A47" s="7">
        <v>44</v>
      </c>
      <c r="B47" s="13">
        <f t="shared" si="0"/>
        <v>1576</v>
      </c>
      <c r="C47" s="13">
        <v>792</v>
      </c>
      <c r="D47" s="13">
        <v>784</v>
      </c>
      <c r="F47" s="7">
        <v>94</v>
      </c>
      <c r="G47" s="13">
        <f t="shared" si="1"/>
        <v>145</v>
      </c>
      <c r="H47" s="13">
        <v>36</v>
      </c>
      <c r="I47" s="13">
        <v>109</v>
      </c>
    </row>
    <row r="48" spans="1:14" ht="16.5" customHeight="1" x14ac:dyDescent="0.15">
      <c r="A48" s="47">
        <v>45</v>
      </c>
      <c r="B48" s="11">
        <f t="shared" si="0"/>
        <v>1676</v>
      </c>
      <c r="C48" s="33">
        <v>914</v>
      </c>
      <c r="D48" s="33">
        <v>762</v>
      </c>
      <c r="F48" s="47">
        <v>95</v>
      </c>
      <c r="G48" s="11">
        <f t="shared" si="1"/>
        <v>108</v>
      </c>
      <c r="H48" s="33">
        <v>24</v>
      </c>
      <c r="I48" s="33">
        <v>84</v>
      </c>
      <c r="L48" s="29"/>
      <c r="M48" s="29"/>
      <c r="N48" s="29"/>
    </row>
    <row r="49" spans="1:14" ht="16.5" customHeight="1" x14ac:dyDescent="0.15">
      <c r="A49" s="6">
        <v>46</v>
      </c>
      <c r="B49" s="12">
        <f t="shared" si="0"/>
        <v>1744</v>
      </c>
      <c r="C49" s="12">
        <v>900</v>
      </c>
      <c r="D49" s="12">
        <v>844</v>
      </c>
      <c r="F49" s="6">
        <v>96</v>
      </c>
      <c r="G49" s="12">
        <f t="shared" si="1"/>
        <v>85</v>
      </c>
      <c r="H49" s="12">
        <v>21</v>
      </c>
      <c r="I49" s="12">
        <v>64</v>
      </c>
      <c r="L49" s="29"/>
      <c r="M49" s="29"/>
      <c r="N49" s="29"/>
    </row>
    <row r="50" spans="1:14" ht="16.5" customHeight="1" x14ac:dyDescent="0.15">
      <c r="A50" s="6">
        <v>47</v>
      </c>
      <c r="B50" s="12">
        <f t="shared" si="0"/>
        <v>1745</v>
      </c>
      <c r="C50" s="12">
        <v>889</v>
      </c>
      <c r="D50" s="12">
        <v>856</v>
      </c>
      <c r="F50" s="6">
        <v>97</v>
      </c>
      <c r="G50" s="12">
        <f t="shared" si="1"/>
        <v>53</v>
      </c>
      <c r="H50" s="12">
        <v>8</v>
      </c>
      <c r="I50" s="12">
        <v>45</v>
      </c>
      <c r="L50" s="29"/>
      <c r="M50" s="29"/>
      <c r="N50" s="29"/>
    </row>
    <row r="51" spans="1:14" ht="16.5" customHeight="1" x14ac:dyDescent="0.15">
      <c r="A51" s="6">
        <v>48</v>
      </c>
      <c r="B51" s="12">
        <f t="shared" si="0"/>
        <v>1696</v>
      </c>
      <c r="C51" s="12">
        <v>902</v>
      </c>
      <c r="D51" s="12">
        <v>794</v>
      </c>
      <c r="F51" s="6">
        <v>98</v>
      </c>
      <c r="G51" s="12">
        <f t="shared" si="1"/>
        <v>43</v>
      </c>
      <c r="H51" s="12">
        <v>6</v>
      </c>
      <c r="I51" s="12">
        <v>37</v>
      </c>
      <c r="L51" s="29"/>
      <c r="M51" s="29"/>
      <c r="N51" s="29"/>
    </row>
    <row r="52" spans="1:14" ht="16.5" customHeight="1" x14ac:dyDescent="0.15">
      <c r="A52" s="7">
        <v>49</v>
      </c>
      <c r="B52" s="13">
        <f t="shared" si="0"/>
        <v>1612</v>
      </c>
      <c r="C52" s="13">
        <v>869</v>
      </c>
      <c r="D52" s="13">
        <v>743</v>
      </c>
      <c r="F52" s="7">
        <v>99</v>
      </c>
      <c r="G52" s="13">
        <f t="shared" si="1"/>
        <v>37</v>
      </c>
      <c r="H52" s="13">
        <v>6</v>
      </c>
      <c r="I52" s="13">
        <v>31</v>
      </c>
      <c r="L52" s="29"/>
      <c r="M52" s="29"/>
      <c r="N52" s="29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zoomScale="90" zoomScaleNormal="90" zoomScaleSheetLayoutView="90" workbookViewId="0">
      <selection activeCell="B3" sqref="B3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50</v>
      </c>
      <c r="B1" s="9"/>
      <c r="C1" s="52" t="s">
        <v>152</v>
      </c>
      <c r="D1" s="52"/>
      <c r="E1" s="15" t="s">
        <v>18</v>
      </c>
      <c r="I1" s="18"/>
    </row>
    <row r="2" spans="1:19" ht="16.5" customHeight="1" x14ac:dyDescent="0.15">
      <c r="A2" s="4" t="s">
        <v>4</v>
      </c>
      <c r="B2" s="10" t="s">
        <v>3</v>
      </c>
      <c r="C2" s="10" t="s">
        <v>31</v>
      </c>
      <c r="D2" s="10" t="s">
        <v>32</v>
      </c>
      <c r="F2" s="4" t="s">
        <v>4</v>
      </c>
      <c r="G2" s="10" t="s">
        <v>3</v>
      </c>
      <c r="H2" s="10" t="s">
        <v>31</v>
      </c>
      <c r="I2" s="10" t="s">
        <v>32</v>
      </c>
      <c r="K2" s="20" t="s">
        <v>4</v>
      </c>
      <c r="L2" s="27" t="s">
        <v>3</v>
      </c>
      <c r="M2" s="27" t="s">
        <v>31</v>
      </c>
      <c r="N2" s="10" t="s">
        <v>32</v>
      </c>
      <c r="P2" s="34" t="s">
        <v>19</v>
      </c>
      <c r="Q2" s="10" t="s">
        <v>3</v>
      </c>
      <c r="R2" s="10" t="s">
        <v>31</v>
      </c>
      <c r="S2" s="10" t="s">
        <v>32</v>
      </c>
    </row>
    <row r="3" spans="1:19" ht="16.5" customHeight="1" x14ac:dyDescent="0.15">
      <c r="A3" s="5" t="s">
        <v>39</v>
      </c>
      <c r="B3" s="11">
        <f t="shared" ref="B3:B52" si="0">SUM(C3,D3)</f>
        <v>545</v>
      </c>
      <c r="C3" s="11">
        <v>286</v>
      </c>
      <c r="D3" s="11">
        <v>259</v>
      </c>
      <c r="F3" s="8">
        <v>50</v>
      </c>
      <c r="G3" s="11">
        <f t="shared" ref="G3:G52" si="1">SUM(H3:I3)</f>
        <v>1613</v>
      </c>
      <c r="H3" s="11">
        <v>873</v>
      </c>
      <c r="I3" s="33">
        <v>740</v>
      </c>
      <c r="K3" s="21">
        <v>100</v>
      </c>
      <c r="L3" s="11">
        <f t="shared" ref="L3:L15" si="2">SUM(M3:N3)</f>
        <v>12</v>
      </c>
      <c r="M3" s="50">
        <v>2</v>
      </c>
      <c r="N3" s="33">
        <v>10</v>
      </c>
      <c r="P3" s="35" t="s">
        <v>29</v>
      </c>
      <c r="Q3" s="11">
        <f>SUM(B3:B7)</f>
        <v>3170</v>
      </c>
      <c r="R3" s="11">
        <f>SUM(C3:C7)</f>
        <v>1631</v>
      </c>
      <c r="S3" s="11">
        <f>SUM(D3:D7)</f>
        <v>1539</v>
      </c>
    </row>
    <row r="4" spans="1:19" ht="16.5" customHeight="1" x14ac:dyDescent="0.15">
      <c r="A4" s="6">
        <v>1</v>
      </c>
      <c r="B4" s="11">
        <f t="shared" si="0"/>
        <v>623</v>
      </c>
      <c r="C4" s="12">
        <v>316</v>
      </c>
      <c r="D4" s="12">
        <v>307</v>
      </c>
      <c r="F4" s="6">
        <v>51</v>
      </c>
      <c r="G4" s="12">
        <f t="shared" si="1"/>
        <v>1583</v>
      </c>
      <c r="H4" s="12">
        <v>835</v>
      </c>
      <c r="I4" s="12">
        <v>748</v>
      </c>
      <c r="K4" s="22">
        <v>101</v>
      </c>
      <c r="L4" s="12">
        <f t="shared" si="2"/>
        <v>13</v>
      </c>
      <c r="M4" s="51">
        <v>2</v>
      </c>
      <c r="N4" s="33">
        <v>11</v>
      </c>
      <c r="P4" s="36" t="s">
        <v>27</v>
      </c>
      <c r="Q4" s="12">
        <f>SUM(B8:B12)</f>
        <v>3768</v>
      </c>
      <c r="R4" s="12">
        <f>SUM(C8:C12)</f>
        <v>1951</v>
      </c>
      <c r="S4" s="12">
        <f>SUM(D8:D12)</f>
        <v>1817</v>
      </c>
    </row>
    <row r="5" spans="1:19" ht="16.5" customHeight="1" x14ac:dyDescent="0.15">
      <c r="A5" s="6">
        <v>2</v>
      </c>
      <c r="B5" s="11">
        <f t="shared" si="0"/>
        <v>649</v>
      </c>
      <c r="C5" s="12">
        <v>320</v>
      </c>
      <c r="D5" s="12">
        <v>329</v>
      </c>
      <c r="F5" s="6">
        <v>52</v>
      </c>
      <c r="G5" s="12">
        <f t="shared" si="1"/>
        <v>1503</v>
      </c>
      <c r="H5" s="12">
        <v>810</v>
      </c>
      <c r="I5" s="12">
        <v>693</v>
      </c>
      <c r="K5" s="22">
        <v>102</v>
      </c>
      <c r="L5" s="12">
        <f t="shared" si="2"/>
        <v>13</v>
      </c>
      <c r="M5" s="51">
        <v>1</v>
      </c>
      <c r="N5" s="33">
        <v>12</v>
      </c>
      <c r="P5" s="36" t="s">
        <v>42</v>
      </c>
      <c r="Q5" s="12">
        <f>SUM(B13:B17)</f>
        <v>4061</v>
      </c>
      <c r="R5" s="12">
        <f>SUM(C13:C17)</f>
        <v>2098</v>
      </c>
      <c r="S5" s="12">
        <f>SUM(D13:D17)</f>
        <v>1963</v>
      </c>
    </row>
    <row r="6" spans="1:19" ht="16.5" customHeight="1" x14ac:dyDescent="0.15">
      <c r="A6" s="6">
        <v>3</v>
      </c>
      <c r="B6" s="11">
        <f t="shared" si="0"/>
        <v>708</v>
      </c>
      <c r="C6" s="12">
        <v>379</v>
      </c>
      <c r="D6" s="12">
        <v>329</v>
      </c>
      <c r="F6" s="6">
        <v>53</v>
      </c>
      <c r="G6" s="12">
        <f t="shared" si="1"/>
        <v>1373</v>
      </c>
      <c r="H6" s="12">
        <v>724</v>
      </c>
      <c r="I6" s="12">
        <v>649</v>
      </c>
      <c r="K6" s="22">
        <v>103</v>
      </c>
      <c r="L6" s="12">
        <f t="shared" si="2"/>
        <v>3</v>
      </c>
      <c r="M6" s="51"/>
      <c r="N6" s="33">
        <v>3</v>
      </c>
      <c r="P6" s="36" t="s">
        <v>49</v>
      </c>
      <c r="Q6" s="12">
        <f>SUM(B18:B22)</f>
        <v>4351</v>
      </c>
      <c r="R6" s="12">
        <f>SUM(C18:C22)</f>
        <v>2220</v>
      </c>
      <c r="S6" s="12">
        <f>SUM(D18:D22)</f>
        <v>2131</v>
      </c>
    </row>
    <row r="7" spans="1:19" ht="16.5" customHeight="1" x14ac:dyDescent="0.15">
      <c r="A7" s="7">
        <v>4</v>
      </c>
      <c r="B7" s="11">
        <f t="shared" si="0"/>
        <v>645</v>
      </c>
      <c r="C7" s="13">
        <v>330</v>
      </c>
      <c r="D7" s="13">
        <v>315</v>
      </c>
      <c r="F7" s="7">
        <v>54</v>
      </c>
      <c r="G7" s="13">
        <f t="shared" si="1"/>
        <v>1224</v>
      </c>
      <c r="H7" s="13">
        <v>630</v>
      </c>
      <c r="I7" s="13">
        <v>594</v>
      </c>
      <c r="K7" s="23">
        <v>104</v>
      </c>
      <c r="L7" s="13">
        <f t="shared" si="2"/>
        <v>1</v>
      </c>
      <c r="M7" s="32"/>
      <c r="N7" s="13">
        <v>1</v>
      </c>
      <c r="P7" s="37" t="s">
        <v>5</v>
      </c>
      <c r="Q7" s="13">
        <f>SUM(B23:B27)</f>
        <v>4551</v>
      </c>
      <c r="R7" s="13">
        <f>SUM(C23:C27)</f>
        <v>2330</v>
      </c>
      <c r="S7" s="13">
        <f>SUM(D23:D27)</f>
        <v>2221</v>
      </c>
    </row>
    <row r="8" spans="1:19" ht="16.5" customHeight="1" x14ac:dyDescent="0.15">
      <c r="A8" s="47">
        <v>5</v>
      </c>
      <c r="B8" s="11">
        <f t="shared" si="0"/>
        <v>750</v>
      </c>
      <c r="C8" s="33">
        <v>391</v>
      </c>
      <c r="D8" s="33">
        <v>359</v>
      </c>
      <c r="F8" s="47">
        <v>55</v>
      </c>
      <c r="G8" s="11">
        <f t="shared" si="1"/>
        <v>1340</v>
      </c>
      <c r="H8" s="33">
        <v>685</v>
      </c>
      <c r="I8" s="33">
        <v>655</v>
      </c>
      <c r="K8" s="24">
        <v>105</v>
      </c>
      <c r="L8" s="11">
        <f t="shared" si="2"/>
        <v>2</v>
      </c>
      <c r="M8" s="31"/>
      <c r="N8" s="33">
        <v>2</v>
      </c>
      <c r="P8" s="35" t="s">
        <v>38</v>
      </c>
      <c r="Q8" s="11">
        <f>SUM(B28:B32)</f>
        <v>4302</v>
      </c>
      <c r="R8" s="11">
        <f>SUM(C28:C32)</f>
        <v>2239</v>
      </c>
      <c r="S8" s="11">
        <f>SUM(D28:D32)</f>
        <v>2063</v>
      </c>
    </row>
    <row r="9" spans="1:19" ht="16.5" customHeight="1" x14ac:dyDescent="0.15">
      <c r="A9" s="6">
        <v>6</v>
      </c>
      <c r="B9" s="11">
        <f t="shared" si="0"/>
        <v>694</v>
      </c>
      <c r="C9" s="12">
        <v>382</v>
      </c>
      <c r="D9" s="12">
        <v>312</v>
      </c>
      <c r="F9" s="6">
        <v>56</v>
      </c>
      <c r="G9" s="12">
        <f t="shared" si="1"/>
        <v>1301</v>
      </c>
      <c r="H9" s="12">
        <v>642</v>
      </c>
      <c r="I9" s="12">
        <v>659</v>
      </c>
      <c r="K9" s="22">
        <v>106</v>
      </c>
      <c r="L9" s="12">
        <f t="shared" si="2"/>
        <v>0</v>
      </c>
      <c r="M9" s="51"/>
      <c r="N9" s="12"/>
      <c r="P9" s="36" t="s">
        <v>33</v>
      </c>
      <c r="Q9" s="12">
        <f>SUM(B33:B37)</f>
        <v>4906</v>
      </c>
      <c r="R9" s="12">
        <f>SUM(C33:C37)</f>
        <v>2567</v>
      </c>
      <c r="S9" s="12">
        <f>SUM(D33:D37)</f>
        <v>2339</v>
      </c>
    </row>
    <row r="10" spans="1:19" ht="16.5" customHeight="1" x14ac:dyDescent="0.15">
      <c r="A10" s="6">
        <v>7</v>
      </c>
      <c r="B10" s="11">
        <f t="shared" si="0"/>
        <v>798</v>
      </c>
      <c r="C10" s="12">
        <v>402</v>
      </c>
      <c r="D10" s="12">
        <v>396</v>
      </c>
      <c r="F10" s="6">
        <v>57</v>
      </c>
      <c r="G10" s="12">
        <f t="shared" si="1"/>
        <v>1271</v>
      </c>
      <c r="H10" s="12">
        <v>654</v>
      </c>
      <c r="I10" s="12">
        <v>617</v>
      </c>
      <c r="K10" s="22">
        <v>107</v>
      </c>
      <c r="L10" s="12">
        <f t="shared" si="2"/>
        <v>1</v>
      </c>
      <c r="M10" s="51"/>
      <c r="N10" s="12">
        <v>1</v>
      </c>
      <c r="P10" s="36" t="s">
        <v>30</v>
      </c>
      <c r="Q10" s="12">
        <f>SUM(B38:B42)</f>
        <v>5864</v>
      </c>
      <c r="R10" s="12">
        <f>SUM(C38:C42)</f>
        <v>2987</v>
      </c>
      <c r="S10" s="12">
        <f>SUM(D38:D42)</f>
        <v>2877</v>
      </c>
    </row>
    <row r="11" spans="1:19" ht="16.5" customHeight="1" x14ac:dyDescent="0.15">
      <c r="A11" s="6">
        <v>8</v>
      </c>
      <c r="B11" s="11">
        <f t="shared" si="0"/>
        <v>727</v>
      </c>
      <c r="C11" s="12">
        <v>386</v>
      </c>
      <c r="D11" s="12">
        <v>341</v>
      </c>
      <c r="F11" s="6">
        <v>58</v>
      </c>
      <c r="G11" s="12">
        <f t="shared" si="1"/>
        <v>1166</v>
      </c>
      <c r="H11" s="12">
        <v>563</v>
      </c>
      <c r="I11" s="12">
        <v>603</v>
      </c>
      <c r="K11" s="22">
        <v>108</v>
      </c>
      <c r="L11" s="12">
        <f t="shared" si="2"/>
        <v>0</v>
      </c>
      <c r="M11" s="51"/>
      <c r="N11" s="12"/>
      <c r="P11" s="36" t="s">
        <v>35</v>
      </c>
      <c r="Q11" s="12">
        <f>SUM(B43:B47)</f>
        <v>7012</v>
      </c>
      <c r="R11" s="12">
        <f>SUM(C43:C47)</f>
        <v>3657</v>
      </c>
      <c r="S11" s="12">
        <f>SUM(D43:D47)</f>
        <v>3355</v>
      </c>
    </row>
    <row r="12" spans="1:19" ht="16.5" customHeight="1" x14ac:dyDescent="0.15">
      <c r="A12" s="7">
        <v>9</v>
      </c>
      <c r="B12" s="11">
        <f t="shared" si="0"/>
        <v>799</v>
      </c>
      <c r="C12" s="13">
        <v>390</v>
      </c>
      <c r="D12" s="13">
        <v>409</v>
      </c>
      <c r="F12" s="7">
        <v>59</v>
      </c>
      <c r="G12" s="13">
        <f t="shared" si="1"/>
        <v>1125</v>
      </c>
      <c r="H12" s="13">
        <v>562</v>
      </c>
      <c r="I12" s="13">
        <v>563</v>
      </c>
      <c r="K12" s="23">
        <v>109</v>
      </c>
      <c r="L12" s="13">
        <f t="shared" si="2"/>
        <v>0</v>
      </c>
      <c r="M12" s="32"/>
      <c r="N12" s="13"/>
      <c r="P12" s="37" t="s">
        <v>44</v>
      </c>
      <c r="Q12" s="13">
        <f>SUM(B48:B52)</f>
        <v>8476</v>
      </c>
      <c r="R12" s="13">
        <f>SUM(C48:C52)</f>
        <v>4461</v>
      </c>
      <c r="S12" s="13">
        <f>SUM(D48:D52)</f>
        <v>4015</v>
      </c>
    </row>
    <row r="13" spans="1:19" ht="16.5" customHeight="1" x14ac:dyDescent="0.15">
      <c r="A13" s="47">
        <v>10</v>
      </c>
      <c r="B13" s="11">
        <f t="shared" si="0"/>
        <v>790</v>
      </c>
      <c r="C13" s="33">
        <v>402</v>
      </c>
      <c r="D13" s="33">
        <v>388</v>
      </c>
      <c r="F13" s="47">
        <v>60</v>
      </c>
      <c r="G13" s="11">
        <f t="shared" si="1"/>
        <v>1156</v>
      </c>
      <c r="H13" s="33">
        <v>579</v>
      </c>
      <c r="I13" s="33">
        <v>577</v>
      </c>
      <c r="K13" s="24">
        <v>110</v>
      </c>
      <c r="L13" s="33">
        <f t="shared" si="2"/>
        <v>1</v>
      </c>
      <c r="M13" s="31"/>
      <c r="N13" s="33">
        <v>1</v>
      </c>
      <c r="P13" s="35" t="s">
        <v>13</v>
      </c>
      <c r="Q13" s="11">
        <f>SUM(G3:G7)</f>
        <v>7296</v>
      </c>
      <c r="R13" s="11">
        <f>SUM(H3:H7)</f>
        <v>3872</v>
      </c>
      <c r="S13" s="11">
        <f>SUM(I3:I7)</f>
        <v>3424</v>
      </c>
    </row>
    <row r="14" spans="1:19" ht="16.5" customHeight="1" x14ac:dyDescent="0.15">
      <c r="A14" s="6">
        <v>11</v>
      </c>
      <c r="B14" s="11">
        <f t="shared" si="0"/>
        <v>821</v>
      </c>
      <c r="C14" s="12">
        <v>419</v>
      </c>
      <c r="D14" s="12">
        <v>402</v>
      </c>
      <c r="F14" s="6">
        <v>61</v>
      </c>
      <c r="G14" s="12">
        <f t="shared" si="1"/>
        <v>1248</v>
      </c>
      <c r="H14" s="12">
        <v>622</v>
      </c>
      <c r="I14" s="12">
        <v>626</v>
      </c>
      <c r="K14" s="23"/>
      <c r="L14" s="48">
        <f t="shared" si="2"/>
        <v>0</v>
      </c>
      <c r="M14" s="32"/>
      <c r="N14" s="13"/>
      <c r="P14" s="36" t="s">
        <v>8</v>
      </c>
      <c r="Q14" s="12">
        <f>SUM(G8:G12)</f>
        <v>6203</v>
      </c>
      <c r="R14" s="12">
        <f>SUM(H8:H12)</f>
        <v>3106</v>
      </c>
      <c r="S14" s="12">
        <f>SUM(I8:I12)</f>
        <v>3097</v>
      </c>
    </row>
    <row r="15" spans="1:19" ht="16.5" customHeight="1" x14ac:dyDescent="0.15">
      <c r="A15" s="6">
        <v>12</v>
      </c>
      <c r="B15" s="11">
        <f t="shared" si="0"/>
        <v>804</v>
      </c>
      <c r="C15" s="12">
        <v>418</v>
      </c>
      <c r="D15" s="12">
        <v>386</v>
      </c>
      <c r="F15" s="6">
        <v>62</v>
      </c>
      <c r="G15" s="12">
        <f t="shared" si="1"/>
        <v>1155</v>
      </c>
      <c r="H15" s="12">
        <v>549</v>
      </c>
      <c r="I15" s="12">
        <v>606</v>
      </c>
      <c r="K15" s="25" t="s">
        <v>45</v>
      </c>
      <c r="L15" s="49">
        <f t="shared" si="2"/>
        <v>106716</v>
      </c>
      <c r="M15" s="28">
        <f>SUM(C3:C52,H3:H52,M3:M13)</f>
        <v>52631</v>
      </c>
      <c r="N15" s="28">
        <f>SUM(D3:D52,I3:I52,N3:N13)</f>
        <v>54085</v>
      </c>
      <c r="P15" s="36" t="s">
        <v>46</v>
      </c>
      <c r="Q15" s="12">
        <f>SUM(G13:G17)</f>
        <v>6162</v>
      </c>
      <c r="R15" s="12">
        <f>SUM(H13:H17)</f>
        <v>2980</v>
      </c>
      <c r="S15" s="12">
        <f>SUM(I13:I17)</f>
        <v>3182</v>
      </c>
    </row>
    <row r="16" spans="1:19" ht="16.5" customHeight="1" x14ac:dyDescent="0.15">
      <c r="A16" s="6">
        <v>13</v>
      </c>
      <c r="B16" s="11">
        <f t="shared" si="0"/>
        <v>817</v>
      </c>
      <c r="C16" s="12">
        <v>429</v>
      </c>
      <c r="D16" s="12">
        <v>388</v>
      </c>
      <c r="F16" s="6">
        <v>63</v>
      </c>
      <c r="G16" s="12">
        <f t="shared" si="1"/>
        <v>1270</v>
      </c>
      <c r="H16" s="12">
        <v>603</v>
      </c>
      <c r="I16" s="12">
        <v>667</v>
      </c>
      <c r="K16" s="26"/>
      <c r="L16" s="29"/>
      <c r="M16" s="29"/>
      <c r="N16" s="29"/>
      <c r="P16" s="36" t="s">
        <v>15</v>
      </c>
      <c r="Q16" s="12">
        <f>SUM(G18:G22)</f>
        <v>8095</v>
      </c>
      <c r="R16" s="12">
        <f>SUM(H18:H22)</f>
        <v>3769</v>
      </c>
      <c r="S16" s="12">
        <f>SUM(I18:I22)</f>
        <v>4326</v>
      </c>
    </row>
    <row r="17" spans="1:19" ht="16.5" customHeight="1" x14ac:dyDescent="0.15">
      <c r="A17" s="7">
        <v>14</v>
      </c>
      <c r="B17" s="11">
        <f t="shared" si="0"/>
        <v>829</v>
      </c>
      <c r="C17" s="13">
        <v>430</v>
      </c>
      <c r="D17" s="13">
        <v>399</v>
      </c>
      <c r="F17" s="7">
        <v>64</v>
      </c>
      <c r="G17" s="13">
        <f t="shared" si="1"/>
        <v>1333</v>
      </c>
      <c r="H17" s="13">
        <v>627</v>
      </c>
      <c r="I17" s="13">
        <v>706</v>
      </c>
      <c r="K17" s="26"/>
      <c r="L17" s="30"/>
      <c r="M17" s="30"/>
      <c r="N17" s="30"/>
      <c r="P17" s="37" t="s">
        <v>11</v>
      </c>
      <c r="Q17" s="13">
        <f>SUM(G23:G27)</f>
        <v>10087</v>
      </c>
      <c r="R17" s="13">
        <f>SUM(H23:H27)</f>
        <v>4642</v>
      </c>
      <c r="S17" s="13">
        <f>SUM(I23:I27)</f>
        <v>5445</v>
      </c>
    </row>
    <row r="18" spans="1:19" ht="16.5" customHeight="1" x14ac:dyDescent="0.15">
      <c r="A18" s="47">
        <v>15</v>
      </c>
      <c r="B18" s="11">
        <f t="shared" si="0"/>
        <v>824</v>
      </c>
      <c r="C18" s="33">
        <v>430</v>
      </c>
      <c r="D18" s="33">
        <v>394</v>
      </c>
      <c r="F18" s="47">
        <v>65</v>
      </c>
      <c r="G18" s="11">
        <f t="shared" si="1"/>
        <v>1389</v>
      </c>
      <c r="H18" s="33">
        <v>639</v>
      </c>
      <c r="I18" s="33">
        <v>750</v>
      </c>
      <c r="P18" s="35" t="s">
        <v>23</v>
      </c>
      <c r="Q18" s="11">
        <f>SUM(G28:G32)</f>
        <v>8717</v>
      </c>
      <c r="R18" s="11">
        <f>SUM(H28:H32)</f>
        <v>4102</v>
      </c>
      <c r="S18" s="11">
        <f>SUM(I28:I32)</f>
        <v>4615</v>
      </c>
    </row>
    <row r="19" spans="1:19" ht="16.5" customHeight="1" x14ac:dyDescent="0.15">
      <c r="A19" s="6">
        <v>16</v>
      </c>
      <c r="B19" s="11">
        <f t="shared" si="0"/>
        <v>928</v>
      </c>
      <c r="C19" s="12">
        <v>481</v>
      </c>
      <c r="D19" s="12">
        <v>447</v>
      </c>
      <c r="F19" s="6">
        <v>66</v>
      </c>
      <c r="G19" s="12">
        <f t="shared" si="1"/>
        <v>1546</v>
      </c>
      <c r="H19" s="12">
        <v>728</v>
      </c>
      <c r="I19" s="12">
        <v>818</v>
      </c>
      <c r="J19" s="19"/>
      <c r="P19" s="36" t="s">
        <v>41</v>
      </c>
      <c r="Q19" s="12">
        <f>SUM(G33:G37)</f>
        <v>5481</v>
      </c>
      <c r="R19" s="12">
        <f>SUM(H33:H37)</f>
        <v>2569</v>
      </c>
      <c r="S19" s="12">
        <f>SUM(I33:I37)</f>
        <v>2912</v>
      </c>
    </row>
    <row r="20" spans="1:19" ht="16.5" customHeight="1" x14ac:dyDescent="0.15">
      <c r="A20" s="6">
        <v>17</v>
      </c>
      <c r="B20" s="11">
        <f t="shared" si="0"/>
        <v>878</v>
      </c>
      <c r="C20" s="12">
        <v>479</v>
      </c>
      <c r="D20" s="12">
        <v>399</v>
      </c>
      <c r="F20" s="6">
        <v>67</v>
      </c>
      <c r="G20" s="12">
        <f t="shared" si="1"/>
        <v>1555</v>
      </c>
      <c r="H20" s="12">
        <v>727</v>
      </c>
      <c r="I20" s="12">
        <v>828</v>
      </c>
      <c r="P20" s="36" t="s">
        <v>9</v>
      </c>
      <c r="Q20" s="12">
        <f>SUM(G38:G42)</f>
        <v>2740</v>
      </c>
      <c r="R20" s="12">
        <f>SUM(H38:H42)</f>
        <v>1055</v>
      </c>
      <c r="S20" s="12">
        <f>SUM(I38:I42)</f>
        <v>1685</v>
      </c>
    </row>
    <row r="21" spans="1:19" ht="16.5" customHeight="1" x14ac:dyDescent="0.15">
      <c r="A21" s="6">
        <v>18</v>
      </c>
      <c r="B21" s="11">
        <f t="shared" si="0"/>
        <v>853</v>
      </c>
      <c r="C21" s="12">
        <v>394</v>
      </c>
      <c r="D21" s="12">
        <v>459</v>
      </c>
      <c r="F21" s="6">
        <v>68</v>
      </c>
      <c r="G21" s="12">
        <f t="shared" si="1"/>
        <v>1687</v>
      </c>
      <c r="H21" s="12">
        <v>745</v>
      </c>
      <c r="I21" s="12">
        <v>942</v>
      </c>
      <c r="P21" s="36" t="s">
        <v>28</v>
      </c>
      <c r="Q21" s="12">
        <f>SUM(G43:G47)</f>
        <v>1106</v>
      </c>
      <c r="R21" s="12">
        <f>SUM(H43:H47)</f>
        <v>329</v>
      </c>
      <c r="S21" s="12">
        <f>SUM(I43:I47)</f>
        <v>777</v>
      </c>
    </row>
    <row r="22" spans="1:19" ht="16.5" customHeight="1" x14ac:dyDescent="0.15">
      <c r="A22" s="7">
        <v>19</v>
      </c>
      <c r="B22" s="11">
        <f t="shared" si="0"/>
        <v>868</v>
      </c>
      <c r="C22" s="14">
        <v>436</v>
      </c>
      <c r="D22" s="13">
        <v>432</v>
      </c>
      <c r="F22" s="7">
        <v>69</v>
      </c>
      <c r="G22" s="13">
        <f t="shared" si="1"/>
        <v>1918</v>
      </c>
      <c r="H22" s="17">
        <v>930</v>
      </c>
      <c r="I22" s="13">
        <v>988</v>
      </c>
      <c r="P22" s="37" t="s">
        <v>26</v>
      </c>
      <c r="Q22" s="13">
        <f>SUM(G48:G52)</f>
        <v>322</v>
      </c>
      <c r="R22" s="13">
        <f>SUM(H48:H52)</f>
        <v>61</v>
      </c>
      <c r="S22" s="13">
        <f>SUM(I48:I52)</f>
        <v>261</v>
      </c>
    </row>
    <row r="23" spans="1:19" ht="16.5" customHeight="1" x14ac:dyDescent="0.15">
      <c r="A23" s="47">
        <v>20</v>
      </c>
      <c r="B23" s="11">
        <f t="shared" si="0"/>
        <v>939</v>
      </c>
      <c r="C23" s="33">
        <v>502</v>
      </c>
      <c r="D23" s="33">
        <v>437</v>
      </c>
      <c r="F23" s="47">
        <v>70</v>
      </c>
      <c r="G23" s="11">
        <f t="shared" si="1"/>
        <v>2106</v>
      </c>
      <c r="H23" s="33">
        <v>966</v>
      </c>
      <c r="I23" s="33">
        <v>1140</v>
      </c>
      <c r="P23" s="38" t="s">
        <v>48</v>
      </c>
      <c r="Q23" s="41">
        <f>SUM(L3:L13)</f>
        <v>46</v>
      </c>
      <c r="R23" s="41">
        <f>SUM(M3:M13)</f>
        <v>5</v>
      </c>
      <c r="S23" s="41">
        <f>SUM(N3:N13)</f>
        <v>41</v>
      </c>
    </row>
    <row r="24" spans="1:19" ht="16.5" customHeight="1" x14ac:dyDescent="0.15">
      <c r="A24" s="6">
        <v>21</v>
      </c>
      <c r="B24" s="11">
        <f t="shared" si="0"/>
        <v>941</v>
      </c>
      <c r="C24" s="12">
        <v>478</v>
      </c>
      <c r="D24" s="12">
        <v>463</v>
      </c>
      <c r="F24" s="6">
        <v>71</v>
      </c>
      <c r="G24" s="12">
        <f t="shared" si="1"/>
        <v>2181</v>
      </c>
      <c r="H24" s="12">
        <v>1032</v>
      </c>
      <c r="I24" s="12">
        <v>1149</v>
      </c>
      <c r="P24" s="38"/>
      <c r="Q24" s="41"/>
      <c r="R24" s="41"/>
      <c r="S24" s="41"/>
    </row>
    <row r="25" spans="1:19" ht="16.5" customHeight="1" x14ac:dyDescent="0.15">
      <c r="A25" s="6">
        <v>22</v>
      </c>
      <c r="B25" s="11">
        <f t="shared" si="0"/>
        <v>878</v>
      </c>
      <c r="C25" s="12">
        <v>440</v>
      </c>
      <c r="D25" s="12">
        <v>438</v>
      </c>
      <c r="F25" s="6">
        <v>72</v>
      </c>
      <c r="G25" s="12">
        <f t="shared" si="1"/>
        <v>2379</v>
      </c>
      <c r="H25" s="12">
        <v>1060</v>
      </c>
      <c r="I25" s="12">
        <v>1319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1">
        <f t="shared" si="0"/>
        <v>909</v>
      </c>
      <c r="C26" s="12">
        <v>458</v>
      </c>
      <c r="D26" s="12">
        <v>451</v>
      </c>
      <c r="F26" s="6">
        <v>73</v>
      </c>
      <c r="G26" s="12">
        <f t="shared" si="1"/>
        <v>2048</v>
      </c>
      <c r="H26" s="12">
        <v>942</v>
      </c>
      <c r="I26" s="12">
        <v>1106</v>
      </c>
      <c r="P26" s="35" t="s">
        <v>1</v>
      </c>
      <c r="Q26" s="11">
        <f>SUM(Q3:Q5)</f>
        <v>10999</v>
      </c>
      <c r="R26" s="11">
        <f>SUM(R3:R5)</f>
        <v>5680</v>
      </c>
      <c r="S26" s="11">
        <f>Q26-R26</f>
        <v>5319</v>
      </c>
    </row>
    <row r="27" spans="1:19" ht="16.5" customHeight="1" x14ac:dyDescent="0.15">
      <c r="A27" s="7">
        <v>24</v>
      </c>
      <c r="B27" s="11">
        <f t="shared" si="0"/>
        <v>884</v>
      </c>
      <c r="C27" s="13">
        <v>452</v>
      </c>
      <c r="D27" s="13">
        <v>432</v>
      </c>
      <c r="F27" s="7">
        <v>74</v>
      </c>
      <c r="G27" s="13">
        <f t="shared" si="1"/>
        <v>1373</v>
      </c>
      <c r="H27" s="13">
        <v>642</v>
      </c>
      <c r="I27" s="13">
        <v>731</v>
      </c>
      <c r="P27" s="36" t="s">
        <v>43</v>
      </c>
      <c r="Q27" s="12">
        <f>SUM(Q6:Q15)</f>
        <v>59123</v>
      </c>
      <c r="R27" s="12">
        <f>SUM(R6:R15)</f>
        <v>30419</v>
      </c>
      <c r="S27" s="12">
        <f>Q27-R27</f>
        <v>28704</v>
      </c>
    </row>
    <row r="28" spans="1:19" ht="16.5" customHeight="1" x14ac:dyDescent="0.15">
      <c r="A28" s="47">
        <v>25</v>
      </c>
      <c r="B28" s="11">
        <f t="shared" si="0"/>
        <v>834</v>
      </c>
      <c r="C28" s="33">
        <v>415</v>
      </c>
      <c r="D28" s="33">
        <v>419</v>
      </c>
      <c r="F28" s="47">
        <v>75</v>
      </c>
      <c r="G28" s="11">
        <f t="shared" si="1"/>
        <v>1640</v>
      </c>
      <c r="H28" s="33">
        <v>763</v>
      </c>
      <c r="I28" s="33">
        <v>877</v>
      </c>
      <c r="P28" s="36" t="s">
        <v>16</v>
      </c>
      <c r="Q28" s="12">
        <f>SUM(Q16:Q23)</f>
        <v>36594</v>
      </c>
      <c r="R28" s="12">
        <f>SUM(R16:R23)</f>
        <v>16532</v>
      </c>
      <c r="S28" s="12">
        <f>Q28-R28</f>
        <v>20062</v>
      </c>
    </row>
    <row r="29" spans="1:19" ht="16.5" customHeight="1" x14ac:dyDescent="0.15">
      <c r="A29" s="6">
        <v>26</v>
      </c>
      <c r="B29" s="11">
        <f t="shared" si="0"/>
        <v>848</v>
      </c>
      <c r="C29" s="12">
        <v>442</v>
      </c>
      <c r="D29" s="12">
        <v>406</v>
      </c>
      <c r="F29" s="6">
        <v>76</v>
      </c>
      <c r="G29" s="12">
        <f t="shared" si="1"/>
        <v>1914</v>
      </c>
      <c r="H29" s="12">
        <v>906</v>
      </c>
      <c r="I29" s="12">
        <v>1008</v>
      </c>
      <c r="P29" s="39" t="s">
        <v>17</v>
      </c>
      <c r="Q29" s="42">
        <f>SUM(Q18:Q23)</f>
        <v>18412</v>
      </c>
      <c r="R29" s="42">
        <f>SUM(R18:R23)</f>
        <v>8121</v>
      </c>
      <c r="S29" s="42">
        <f>SUM(S18:S23)</f>
        <v>10291</v>
      </c>
    </row>
    <row r="30" spans="1:19" ht="16.5" customHeight="1" x14ac:dyDescent="0.15">
      <c r="A30" s="6">
        <v>27</v>
      </c>
      <c r="B30" s="11">
        <f t="shared" si="0"/>
        <v>861</v>
      </c>
      <c r="C30" s="12">
        <v>461</v>
      </c>
      <c r="D30" s="12">
        <v>400</v>
      </c>
      <c r="F30" s="6">
        <v>77</v>
      </c>
      <c r="G30" s="12">
        <f t="shared" si="1"/>
        <v>1837</v>
      </c>
      <c r="H30" s="12">
        <v>869</v>
      </c>
      <c r="I30" s="12">
        <v>968</v>
      </c>
      <c r="P30" s="40" t="s">
        <v>36</v>
      </c>
      <c r="Q30" s="43">
        <v>49.76</v>
      </c>
      <c r="R30" s="43">
        <v>48.4</v>
      </c>
      <c r="S30" s="43">
        <v>51.08</v>
      </c>
    </row>
    <row r="31" spans="1:19" ht="16.5" customHeight="1" x14ac:dyDescent="0.15">
      <c r="A31" s="6">
        <v>28</v>
      </c>
      <c r="B31" s="11">
        <f t="shared" si="0"/>
        <v>928</v>
      </c>
      <c r="C31" s="12">
        <v>479</v>
      </c>
      <c r="D31" s="12">
        <v>449</v>
      </c>
      <c r="F31" s="6">
        <v>78</v>
      </c>
      <c r="G31" s="12">
        <f t="shared" si="1"/>
        <v>1848</v>
      </c>
      <c r="H31" s="12">
        <v>860</v>
      </c>
      <c r="I31" s="12">
        <v>988</v>
      </c>
      <c r="Q31" s="29"/>
      <c r="R31" s="29"/>
      <c r="S31" s="29"/>
    </row>
    <row r="32" spans="1:19" ht="16.5" customHeight="1" x14ac:dyDescent="0.15">
      <c r="A32" s="7">
        <v>29</v>
      </c>
      <c r="B32" s="11">
        <f t="shared" si="0"/>
        <v>831</v>
      </c>
      <c r="C32" s="13">
        <v>442</v>
      </c>
      <c r="D32" s="13">
        <v>389</v>
      </c>
      <c r="E32" s="16"/>
      <c r="F32" s="7">
        <v>79</v>
      </c>
      <c r="G32" s="13">
        <f t="shared" si="1"/>
        <v>1478</v>
      </c>
      <c r="H32" s="13">
        <v>704</v>
      </c>
      <c r="I32" s="13">
        <v>774</v>
      </c>
    </row>
    <row r="33" spans="1:14" ht="16.5" customHeight="1" x14ac:dyDescent="0.15">
      <c r="A33" s="47">
        <v>30</v>
      </c>
      <c r="B33" s="11">
        <f t="shared" si="0"/>
        <v>891</v>
      </c>
      <c r="C33" s="33">
        <v>477</v>
      </c>
      <c r="D33" s="33">
        <v>414</v>
      </c>
      <c r="F33" s="47">
        <v>80</v>
      </c>
      <c r="G33" s="11">
        <f t="shared" si="1"/>
        <v>1385</v>
      </c>
      <c r="H33" s="33">
        <v>668</v>
      </c>
      <c r="I33" s="33">
        <v>717</v>
      </c>
    </row>
    <row r="34" spans="1:14" ht="16.5" customHeight="1" x14ac:dyDescent="0.15">
      <c r="A34" s="6">
        <v>31</v>
      </c>
      <c r="B34" s="11">
        <f t="shared" si="0"/>
        <v>941</v>
      </c>
      <c r="C34" s="12">
        <v>500</v>
      </c>
      <c r="D34" s="12">
        <v>441</v>
      </c>
      <c r="F34" s="6">
        <v>81</v>
      </c>
      <c r="G34" s="12">
        <f t="shared" si="1"/>
        <v>1120</v>
      </c>
      <c r="H34" s="12">
        <v>525</v>
      </c>
      <c r="I34" s="12">
        <v>595</v>
      </c>
    </row>
    <row r="35" spans="1:14" ht="16.5" customHeight="1" x14ac:dyDescent="0.15">
      <c r="A35" s="6">
        <v>32</v>
      </c>
      <c r="B35" s="11">
        <f t="shared" si="0"/>
        <v>969</v>
      </c>
      <c r="C35" s="12">
        <v>508</v>
      </c>
      <c r="D35" s="12">
        <v>461</v>
      </c>
      <c r="F35" s="6">
        <v>82</v>
      </c>
      <c r="G35" s="12">
        <f t="shared" si="1"/>
        <v>1110</v>
      </c>
      <c r="H35" s="12">
        <v>530</v>
      </c>
      <c r="I35" s="12">
        <v>580</v>
      </c>
    </row>
    <row r="36" spans="1:14" ht="16.5" customHeight="1" x14ac:dyDescent="0.15">
      <c r="A36" s="6">
        <v>33</v>
      </c>
      <c r="B36" s="11">
        <f t="shared" si="0"/>
        <v>1038</v>
      </c>
      <c r="C36" s="12">
        <v>544</v>
      </c>
      <c r="D36" s="12">
        <v>494</v>
      </c>
      <c r="F36" s="6">
        <v>83</v>
      </c>
      <c r="G36" s="12">
        <f t="shared" si="1"/>
        <v>974</v>
      </c>
      <c r="H36" s="12">
        <v>439</v>
      </c>
      <c r="I36" s="12">
        <v>535</v>
      </c>
    </row>
    <row r="37" spans="1:14" ht="16.5" customHeight="1" x14ac:dyDescent="0.15">
      <c r="A37" s="7">
        <v>34</v>
      </c>
      <c r="B37" s="11">
        <f t="shared" si="0"/>
        <v>1067</v>
      </c>
      <c r="C37" s="13">
        <v>538</v>
      </c>
      <c r="D37" s="13">
        <v>529</v>
      </c>
      <c r="F37" s="7">
        <v>84</v>
      </c>
      <c r="G37" s="13">
        <f t="shared" si="1"/>
        <v>892</v>
      </c>
      <c r="H37" s="13">
        <v>407</v>
      </c>
      <c r="I37" s="13">
        <v>485</v>
      </c>
    </row>
    <row r="38" spans="1:14" ht="16.5" customHeight="1" x14ac:dyDescent="0.15">
      <c r="A38" s="47">
        <v>35</v>
      </c>
      <c r="B38" s="11">
        <f t="shared" si="0"/>
        <v>1125</v>
      </c>
      <c r="C38" s="33">
        <v>558</v>
      </c>
      <c r="D38" s="33">
        <v>567</v>
      </c>
      <c r="F38" s="47">
        <v>85</v>
      </c>
      <c r="G38" s="11">
        <f t="shared" si="1"/>
        <v>735</v>
      </c>
      <c r="H38" s="33">
        <v>311</v>
      </c>
      <c r="I38" s="33">
        <v>424</v>
      </c>
    </row>
    <row r="39" spans="1:14" ht="16.5" customHeight="1" x14ac:dyDescent="0.15">
      <c r="A39" s="6">
        <v>36</v>
      </c>
      <c r="B39" s="11">
        <f t="shared" si="0"/>
        <v>1113</v>
      </c>
      <c r="C39" s="12">
        <v>550</v>
      </c>
      <c r="D39" s="12">
        <v>563</v>
      </c>
      <c r="F39" s="6">
        <v>86</v>
      </c>
      <c r="G39" s="12">
        <f t="shared" si="1"/>
        <v>604</v>
      </c>
      <c r="H39" s="12">
        <v>267</v>
      </c>
      <c r="I39" s="12">
        <v>337</v>
      </c>
    </row>
    <row r="40" spans="1:14" ht="16.5" customHeight="1" x14ac:dyDescent="0.15">
      <c r="A40" s="6">
        <v>37</v>
      </c>
      <c r="B40" s="11">
        <f t="shared" si="0"/>
        <v>1187</v>
      </c>
      <c r="C40" s="12">
        <v>620</v>
      </c>
      <c r="D40" s="12">
        <v>567</v>
      </c>
      <c r="F40" s="6">
        <v>87</v>
      </c>
      <c r="G40" s="12">
        <f t="shared" si="1"/>
        <v>538</v>
      </c>
      <c r="H40" s="12">
        <v>214</v>
      </c>
      <c r="I40" s="12">
        <v>324</v>
      </c>
    </row>
    <row r="41" spans="1:14" ht="16.5" customHeight="1" x14ac:dyDescent="0.15">
      <c r="A41" s="6">
        <v>38</v>
      </c>
      <c r="B41" s="11">
        <f t="shared" si="0"/>
        <v>1196</v>
      </c>
      <c r="C41" s="12">
        <v>611</v>
      </c>
      <c r="D41" s="12">
        <v>585</v>
      </c>
      <c r="F41" s="6">
        <v>88</v>
      </c>
      <c r="G41" s="12">
        <f t="shared" si="1"/>
        <v>447</v>
      </c>
      <c r="H41" s="12">
        <v>138</v>
      </c>
      <c r="I41" s="12">
        <v>309</v>
      </c>
    </row>
    <row r="42" spans="1:14" ht="16.5" customHeight="1" x14ac:dyDescent="0.15">
      <c r="A42" s="7">
        <v>39</v>
      </c>
      <c r="B42" s="11">
        <f t="shared" si="0"/>
        <v>1243</v>
      </c>
      <c r="C42" s="13">
        <v>648</v>
      </c>
      <c r="D42" s="13">
        <v>595</v>
      </c>
      <c r="F42" s="7">
        <v>89</v>
      </c>
      <c r="G42" s="13">
        <f t="shared" si="1"/>
        <v>416</v>
      </c>
      <c r="H42" s="13">
        <v>125</v>
      </c>
      <c r="I42" s="13">
        <v>291</v>
      </c>
    </row>
    <row r="43" spans="1:14" ht="16.5" customHeight="1" x14ac:dyDescent="0.15">
      <c r="A43" s="47">
        <v>40</v>
      </c>
      <c r="B43" s="11">
        <f t="shared" si="0"/>
        <v>1267</v>
      </c>
      <c r="C43" s="33">
        <v>685</v>
      </c>
      <c r="D43" s="33">
        <v>582</v>
      </c>
      <c r="F43" s="47">
        <v>90</v>
      </c>
      <c r="G43" s="11">
        <f t="shared" si="1"/>
        <v>297</v>
      </c>
      <c r="H43" s="33">
        <v>112</v>
      </c>
      <c r="I43" s="33">
        <v>185</v>
      </c>
    </row>
    <row r="44" spans="1:14" ht="16.5" customHeight="1" x14ac:dyDescent="0.15">
      <c r="A44" s="6">
        <v>41</v>
      </c>
      <c r="B44" s="11">
        <f t="shared" si="0"/>
        <v>1362</v>
      </c>
      <c r="C44" s="12">
        <v>697</v>
      </c>
      <c r="D44" s="12">
        <v>665</v>
      </c>
      <c r="F44" s="6">
        <v>91</v>
      </c>
      <c r="G44" s="12">
        <f t="shared" si="1"/>
        <v>269</v>
      </c>
      <c r="H44" s="12">
        <v>86</v>
      </c>
      <c r="I44" s="12">
        <v>183</v>
      </c>
    </row>
    <row r="45" spans="1:14" ht="16.5" customHeight="1" x14ac:dyDescent="0.15">
      <c r="A45" s="6">
        <v>42</v>
      </c>
      <c r="B45" s="11">
        <f t="shared" si="0"/>
        <v>1453</v>
      </c>
      <c r="C45" s="12">
        <v>790</v>
      </c>
      <c r="D45" s="12">
        <v>663</v>
      </c>
      <c r="F45" s="6">
        <v>92</v>
      </c>
      <c r="G45" s="12">
        <f t="shared" si="1"/>
        <v>195</v>
      </c>
      <c r="H45" s="12">
        <v>50</v>
      </c>
      <c r="I45" s="12">
        <v>145</v>
      </c>
    </row>
    <row r="46" spans="1:14" ht="16.5" customHeight="1" x14ac:dyDescent="0.15">
      <c r="A46" s="6">
        <v>43</v>
      </c>
      <c r="B46" s="11">
        <f t="shared" si="0"/>
        <v>1384</v>
      </c>
      <c r="C46" s="12">
        <v>722</v>
      </c>
      <c r="D46" s="12">
        <v>662</v>
      </c>
      <c r="F46" s="6">
        <v>93</v>
      </c>
      <c r="G46" s="12">
        <f t="shared" si="1"/>
        <v>191</v>
      </c>
      <c r="H46" s="12">
        <v>49</v>
      </c>
      <c r="I46" s="12">
        <v>142</v>
      </c>
    </row>
    <row r="47" spans="1:14" ht="16.5" customHeight="1" x14ac:dyDescent="0.15">
      <c r="A47" s="7">
        <v>44</v>
      </c>
      <c r="B47" s="11">
        <f t="shared" si="0"/>
        <v>1546</v>
      </c>
      <c r="C47" s="13">
        <v>763</v>
      </c>
      <c r="D47" s="13">
        <v>783</v>
      </c>
      <c r="F47" s="7">
        <v>94</v>
      </c>
      <c r="G47" s="13">
        <f t="shared" si="1"/>
        <v>154</v>
      </c>
      <c r="H47" s="13">
        <v>32</v>
      </c>
      <c r="I47" s="13">
        <v>122</v>
      </c>
    </row>
    <row r="48" spans="1:14" ht="16.5" customHeight="1" x14ac:dyDescent="0.15">
      <c r="A48" s="8">
        <v>45</v>
      </c>
      <c r="B48" s="11">
        <f t="shared" si="0"/>
        <v>1679</v>
      </c>
      <c r="C48" s="11">
        <v>898</v>
      </c>
      <c r="D48" s="11">
        <v>781</v>
      </c>
      <c r="F48" s="47">
        <v>95</v>
      </c>
      <c r="G48" s="11">
        <f t="shared" si="1"/>
        <v>109</v>
      </c>
      <c r="H48" s="33">
        <v>21</v>
      </c>
      <c r="I48" s="33">
        <v>88</v>
      </c>
      <c r="L48" s="29"/>
      <c r="M48" s="29"/>
      <c r="N48" s="29"/>
    </row>
    <row r="49" spans="1:14" ht="16.5" customHeight="1" x14ac:dyDescent="0.15">
      <c r="A49" s="6">
        <v>46</v>
      </c>
      <c r="B49" s="11">
        <f t="shared" si="0"/>
        <v>1697</v>
      </c>
      <c r="C49" s="12">
        <v>888</v>
      </c>
      <c r="D49" s="12">
        <v>809</v>
      </c>
      <c r="F49" s="6">
        <v>96</v>
      </c>
      <c r="G49" s="12">
        <f t="shared" si="1"/>
        <v>74</v>
      </c>
      <c r="H49" s="12">
        <v>21</v>
      </c>
      <c r="I49" s="12">
        <v>53</v>
      </c>
      <c r="L49" s="29"/>
      <c r="M49" s="29"/>
      <c r="N49" s="29"/>
    </row>
    <row r="50" spans="1:14" ht="16.5" customHeight="1" x14ac:dyDescent="0.15">
      <c r="A50" s="6">
        <v>47</v>
      </c>
      <c r="B50" s="11">
        <f t="shared" si="0"/>
        <v>1778</v>
      </c>
      <c r="C50" s="12">
        <v>918</v>
      </c>
      <c r="D50" s="12">
        <v>860</v>
      </c>
      <c r="F50" s="6">
        <v>97</v>
      </c>
      <c r="G50" s="12">
        <f t="shared" si="1"/>
        <v>61</v>
      </c>
      <c r="H50" s="12">
        <v>7</v>
      </c>
      <c r="I50" s="12">
        <v>54</v>
      </c>
      <c r="L50" s="29"/>
      <c r="M50" s="29"/>
      <c r="N50" s="29"/>
    </row>
    <row r="51" spans="1:14" ht="16.5" customHeight="1" x14ac:dyDescent="0.15">
      <c r="A51" s="6">
        <v>48</v>
      </c>
      <c r="B51" s="11">
        <f t="shared" si="0"/>
        <v>1732</v>
      </c>
      <c r="C51" s="12">
        <v>914</v>
      </c>
      <c r="D51" s="12">
        <v>818</v>
      </c>
      <c r="F51" s="6">
        <v>98</v>
      </c>
      <c r="G51" s="12">
        <f t="shared" si="1"/>
        <v>40</v>
      </c>
      <c r="H51" s="12">
        <v>6</v>
      </c>
      <c r="I51" s="12">
        <v>34</v>
      </c>
      <c r="L51" s="29"/>
      <c r="M51" s="29"/>
      <c r="N51" s="29"/>
    </row>
    <row r="52" spans="1:14" ht="16.5" customHeight="1" x14ac:dyDescent="0.15">
      <c r="A52" s="7">
        <v>49</v>
      </c>
      <c r="B52" s="49">
        <f t="shared" si="0"/>
        <v>1590</v>
      </c>
      <c r="C52" s="13">
        <v>843</v>
      </c>
      <c r="D52" s="13">
        <v>747</v>
      </c>
      <c r="F52" s="7">
        <v>99</v>
      </c>
      <c r="G52" s="13">
        <f t="shared" si="1"/>
        <v>38</v>
      </c>
      <c r="H52" s="13">
        <v>6</v>
      </c>
      <c r="I52" s="13">
        <v>32</v>
      </c>
      <c r="L52" s="29"/>
      <c r="M52" s="29"/>
      <c r="N52" s="29"/>
    </row>
  </sheetData>
  <mergeCells count="1">
    <mergeCell ref="C1:D1"/>
  </mergeCells>
  <phoneticPr fontId="1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tabSelected="1" zoomScale="90" zoomScaleNormal="90" zoomScaleSheetLayoutView="90" workbookViewId="0">
      <selection activeCell="S1" sqref="S1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50</v>
      </c>
      <c r="B1" s="9"/>
      <c r="C1" s="52" t="s">
        <v>153</v>
      </c>
      <c r="D1" s="52"/>
      <c r="E1" s="15" t="s">
        <v>18</v>
      </c>
      <c r="I1" s="18"/>
    </row>
    <row r="2" spans="1:19" ht="16.5" customHeight="1" x14ac:dyDescent="0.15">
      <c r="A2" s="4" t="s">
        <v>4</v>
      </c>
      <c r="B2" s="10" t="s">
        <v>3</v>
      </c>
      <c r="C2" s="10" t="s">
        <v>31</v>
      </c>
      <c r="D2" s="10" t="s">
        <v>32</v>
      </c>
      <c r="F2" s="4" t="s">
        <v>4</v>
      </c>
      <c r="G2" s="10" t="s">
        <v>3</v>
      </c>
      <c r="H2" s="10" t="s">
        <v>31</v>
      </c>
      <c r="I2" s="10" t="s">
        <v>32</v>
      </c>
      <c r="K2" s="20" t="s">
        <v>4</v>
      </c>
      <c r="L2" s="27" t="s">
        <v>3</v>
      </c>
      <c r="M2" s="27" t="s">
        <v>31</v>
      </c>
      <c r="N2" s="10" t="s">
        <v>32</v>
      </c>
      <c r="P2" s="34" t="s">
        <v>19</v>
      </c>
      <c r="Q2" s="10" t="s">
        <v>3</v>
      </c>
      <c r="R2" s="10" t="s">
        <v>31</v>
      </c>
      <c r="S2" s="10" t="s">
        <v>32</v>
      </c>
    </row>
    <row r="3" spans="1:19" ht="16.5" customHeight="1" x14ac:dyDescent="0.15">
      <c r="A3" s="5" t="s">
        <v>39</v>
      </c>
      <c r="B3" s="11">
        <v>556</v>
      </c>
      <c r="C3" s="11">
        <v>292</v>
      </c>
      <c r="D3" s="11">
        <v>264</v>
      </c>
      <c r="F3" s="8">
        <v>50</v>
      </c>
      <c r="G3" s="11">
        <v>1640</v>
      </c>
      <c r="H3" s="11">
        <v>876</v>
      </c>
      <c r="I3" s="33">
        <v>764</v>
      </c>
      <c r="K3" s="21">
        <v>100</v>
      </c>
      <c r="L3" s="50">
        <v>18</v>
      </c>
      <c r="M3" s="50">
        <v>2</v>
      </c>
      <c r="N3" s="33">
        <v>16</v>
      </c>
      <c r="P3" s="35" t="s">
        <v>29</v>
      </c>
      <c r="Q3" s="11">
        <f>SUM(B3:B7)</f>
        <v>3179</v>
      </c>
      <c r="R3" s="11">
        <f>SUM(C3:C7)</f>
        <v>1641</v>
      </c>
      <c r="S3" s="11">
        <f>SUM(D3:D7)</f>
        <v>1538</v>
      </c>
    </row>
    <row r="4" spans="1:19" ht="16.5" customHeight="1" x14ac:dyDescent="0.15">
      <c r="A4" s="6">
        <v>1</v>
      </c>
      <c r="B4" s="12">
        <v>601</v>
      </c>
      <c r="C4" s="12">
        <v>317</v>
      </c>
      <c r="D4" s="12">
        <v>284</v>
      </c>
      <c r="F4" s="6">
        <v>51</v>
      </c>
      <c r="G4" s="12">
        <v>1580</v>
      </c>
      <c r="H4" s="12">
        <v>846</v>
      </c>
      <c r="I4" s="12">
        <v>734</v>
      </c>
      <c r="K4" s="22">
        <v>101</v>
      </c>
      <c r="L4" s="12">
        <v>14</v>
      </c>
      <c r="M4" s="51">
        <v>2</v>
      </c>
      <c r="N4" s="33">
        <v>12</v>
      </c>
      <c r="P4" s="36" t="s">
        <v>27</v>
      </c>
      <c r="Q4" s="12">
        <f>SUM(B8:B12)</f>
        <v>3714</v>
      </c>
      <c r="R4" s="12">
        <f>SUM(C8:C12)</f>
        <v>1940</v>
      </c>
      <c r="S4" s="12">
        <f>SUM(D8:D12)</f>
        <v>1774</v>
      </c>
    </row>
    <row r="5" spans="1:19" ht="16.5" customHeight="1" x14ac:dyDescent="0.15">
      <c r="A5" s="6">
        <v>2</v>
      </c>
      <c r="B5" s="12">
        <v>670</v>
      </c>
      <c r="C5" s="12">
        <v>328</v>
      </c>
      <c r="D5" s="12">
        <v>342</v>
      </c>
      <c r="F5" s="6">
        <v>52</v>
      </c>
      <c r="G5" s="12">
        <v>1520</v>
      </c>
      <c r="H5" s="12">
        <v>810</v>
      </c>
      <c r="I5" s="12">
        <v>710</v>
      </c>
      <c r="K5" s="22">
        <v>102</v>
      </c>
      <c r="L5" s="12">
        <v>10</v>
      </c>
      <c r="M5" s="51"/>
      <c r="N5" s="33">
        <v>10</v>
      </c>
      <c r="P5" s="36" t="s">
        <v>42</v>
      </c>
      <c r="Q5" s="12">
        <f>SUM(B13:B17)</f>
        <v>4062</v>
      </c>
      <c r="R5" s="12">
        <f>SUM(C13:C17)</f>
        <v>2087</v>
      </c>
      <c r="S5" s="12">
        <f>SUM(D13:D17)</f>
        <v>1975</v>
      </c>
    </row>
    <row r="6" spans="1:19" ht="16.5" customHeight="1" x14ac:dyDescent="0.15">
      <c r="A6" s="6">
        <v>3</v>
      </c>
      <c r="B6" s="12">
        <v>667</v>
      </c>
      <c r="C6" s="12">
        <v>354</v>
      </c>
      <c r="D6" s="12">
        <v>313</v>
      </c>
      <c r="F6" s="6">
        <v>53</v>
      </c>
      <c r="G6" s="12">
        <v>1487</v>
      </c>
      <c r="H6" s="12">
        <v>782</v>
      </c>
      <c r="I6" s="12">
        <v>705</v>
      </c>
      <c r="K6" s="22">
        <v>103</v>
      </c>
      <c r="L6" s="12">
        <v>6</v>
      </c>
      <c r="M6" s="51">
        <v>1</v>
      </c>
      <c r="N6" s="33">
        <v>5</v>
      </c>
      <c r="P6" s="36" t="s">
        <v>49</v>
      </c>
      <c r="Q6" s="12">
        <f>SUM(B18:B22)</f>
        <v>4336</v>
      </c>
      <c r="R6" s="12">
        <f>SUM(C18:C22)</f>
        <v>2219</v>
      </c>
      <c r="S6" s="12">
        <f>SUM(D18:D22)</f>
        <v>2117</v>
      </c>
    </row>
    <row r="7" spans="1:19" ht="16.5" customHeight="1" x14ac:dyDescent="0.15">
      <c r="A7" s="7">
        <v>4</v>
      </c>
      <c r="B7" s="13">
        <v>685</v>
      </c>
      <c r="C7" s="13">
        <v>350</v>
      </c>
      <c r="D7" s="13">
        <v>335</v>
      </c>
      <c r="F7" s="7">
        <v>54</v>
      </c>
      <c r="G7" s="13">
        <v>1109</v>
      </c>
      <c r="H7" s="13">
        <v>585</v>
      </c>
      <c r="I7" s="13">
        <v>524</v>
      </c>
      <c r="K7" s="23">
        <v>104</v>
      </c>
      <c r="L7" s="13">
        <v>1</v>
      </c>
      <c r="M7" s="32"/>
      <c r="N7" s="13">
        <v>1</v>
      </c>
      <c r="P7" s="37" t="s">
        <v>5</v>
      </c>
      <c r="Q7" s="13">
        <f>SUM(B23:B27)</f>
        <v>4609</v>
      </c>
      <c r="R7" s="13">
        <f>SUM(C23:C27)</f>
        <v>2374</v>
      </c>
      <c r="S7" s="13">
        <f>SUM(D23:D27)</f>
        <v>2235</v>
      </c>
    </row>
    <row r="8" spans="1:19" ht="16.5" customHeight="1" x14ac:dyDescent="0.15">
      <c r="A8" s="47">
        <v>5</v>
      </c>
      <c r="B8" s="33">
        <v>721</v>
      </c>
      <c r="C8" s="33">
        <v>376</v>
      </c>
      <c r="D8" s="33">
        <v>345</v>
      </c>
      <c r="F8" s="47">
        <v>55</v>
      </c>
      <c r="G8" s="33">
        <v>1427</v>
      </c>
      <c r="H8" s="33">
        <v>715</v>
      </c>
      <c r="I8" s="33">
        <v>712</v>
      </c>
      <c r="K8" s="24">
        <v>105</v>
      </c>
      <c r="L8" s="33">
        <v>3</v>
      </c>
      <c r="M8" s="31"/>
      <c r="N8" s="33">
        <v>3</v>
      </c>
      <c r="P8" s="35" t="s">
        <v>38</v>
      </c>
      <c r="Q8" s="11">
        <f>SUM(B28:B32)</f>
        <v>4399</v>
      </c>
      <c r="R8" s="11">
        <f>SUM(C28:C32)</f>
        <v>2306</v>
      </c>
      <c r="S8" s="11">
        <f>SUM(D28:D32)</f>
        <v>2093</v>
      </c>
    </row>
    <row r="9" spans="1:19" ht="16.5" customHeight="1" x14ac:dyDescent="0.15">
      <c r="A9" s="6">
        <v>6</v>
      </c>
      <c r="B9" s="12">
        <v>702</v>
      </c>
      <c r="C9" s="12">
        <v>387</v>
      </c>
      <c r="D9" s="12">
        <v>315</v>
      </c>
      <c r="F9" s="6">
        <v>56</v>
      </c>
      <c r="G9" s="12">
        <v>1300</v>
      </c>
      <c r="H9" s="12">
        <v>652</v>
      </c>
      <c r="I9" s="12">
        <v>648</v>
      </c>
      <c r="K9" s="22">
        <v>106</v>
      </c>
      <c r="L9" s="12">
        <f>SUM(M9:N9)</f>
        <v>0</v>
      </c>
      <c r="M9" s="51"/>
      <c r="N9" s="12"/>
      <c r="P9" s="36" t="s">
        <v>33</v>
      </c>
      <c r="Q9" s="12">
        <f>SUM(B33:B37)</f>
        <v>4839</v>
      </c>
      <c r="R9" s="12">
        <f>SUM(C33:C37)</f>
        <v>2546</v>
      </c>
      <c r="S9" s="12">
        <f>SUM(D33:D37)</f>
        <v>2293</v>
      </c>
    </row>
    <row r="10" spans="1:19" ht="16.5" customHeight="1" x14ac:dyDescent="0.15">
      <c r="A10" s="6">
        <v>7</v>
      </c>
      <c r="B10" s="12">
        <v>766</v>
      </c>
      <c r="C10" s="12">
        <v>394</v>
      </c>
      <c r="D10" s="12">
        <v>372</v>
      </c>
      <c r="F10" s="6">
        <v>57</v>
      </c>
      <c r="G10" s="12">
        <v>1268</v>
      </c>
      <c r="H10" s="12">
        <v>653</v>
      </c>
      <c r="I10" s="12">
        <v>615</v>
      </c>
      <c r="K10" s="22">
        <v>107</v>
      </c>
      <c r="L10" s="12">
        <v>1</v>
      </c>
      <c r="M10" s="51"/>
      <c r="N10" s="12">
        <v>1</v>
      </c>
      <c r="P10" s="36" t="s">
        <v>30</v>
      </c>
      <c r="Q10" s="12">
        <f>SUM(B38:B42)</f>
        <v>5862</v>
      </c>
      <c r="R10" s="12">
        <f>SUM(C38:C42)</f>
        <v>2987</v>
      </c>
      <c r="S10" s="12">
        <f>SUM(D38:D42)</f>
        <v>2875</v>
      </c>
    </row>
    <row r="11" spans="1:19" ht="16.5" customHeight="1" x14ac:dyDescent="0.15">
      <c r="A11" s="6">
        <v>8</v>
      </c>
      <c r="B11" s="12">
        <v>739</v>
      </c>
      <c r="C11" s="12">
        <v>377</v>
      </c>
      <c r="D11" s="12">
        <v>362</v>
      </c>
      <c r="F11" s="6">
        <v>58</v>
      </c>
      <c r="G11" s="12">
        <v>1187</v>
      </c>
      <c r="H11" s="12">
        <v>576</v>
      </c>
      <c r="I11" s="12">
        <v>611</v>
      </c>
      <c r="K11" s="22">
        <v>108</v>
      </c>
      <c r="L11" s="12">
        <f>SUM(M11:N11)</f>
        <v>0</v>
      </c>
      <c r="M11" s="51"/>
      <c r="N11" s="12"/>
      <c r="P11" s="36" t="s">
        <v>35</v>
      </c>
      <c r="Q11" s="12">
        <f>SUM(B43:B47)</f>
        <v>6919</v>
      </c>
      <c r="R11" s="12">
        <f>SUM(C43:C47)</f>
        <v>3623</v>
      </c>
      <c r="S11" s="12">
        <f>SUM(D43:D47)</f>
        <v>3296</v>
      </c>
    </row>
    <row r="12" spans="1:19" ht="16.5" customHeight="1" x14ac:dyDescent="0.15">
      <c r="A12" s="7">
        <v>9</v>
      </c>
      <c r="B12" s="13">
        <v>786</v>
      </c>
      <c r="C12" s="13">
        <v>406</v>
      </c>
      <c r="D12" s="13">
        <v>380</v>
      </c>
      <c r="F12" s="7">
        <v>59</v>
      </c>
      <c r="G12" s="13">
        <v>1149</v>
      </c>
      <c r="H12" s="13">
        <v>572</v>
      </c>
      <c r="I12" s="13">
        <v>577</v>
      </c>
      <c r="K12" s="23">
        <v>109</v>
      </c>
      <c r="L12" s="13">
        <f>SUM(M12:N12)</f>
        <v>0</v>
      </c>
      <c r="M12" s="32"/>
      <c r="N12" s="13"/>
      <c r="P12" s="37" t="s">
        <v>44</v>
      </c>
      <c r="Q12" s="13">
        <f>SUM(B48:B52)</f>
        <v>8490</v>
      </c>
      <c r="R12" s="13">
        <f>SUM(C48:C52)</f>
        <v>4468</v>
      </c>
      <c r="S12" s="13">
        <f>SUM(D48:D52)</f>
        <v>4022</v>
      </c>
    </row>
    <row r="13" spans="1:19" ht="16.5" customHeight="1" x14ac:dyDescent="0.15">
      <c r="A13" s="47">
        <v>10</v>
      </c>
      <c r="B13" s="33">
        <v>797</v>
      </c>
      <c r="C13" s="33">
        <v>404</v>
      </c>
      <c r="D13" s="33">
        <v>393</v>
      </c>
      <c r="F13" s="47">
        <v>60</v>
      </c>
      <c r="G13" s="33">
        <v>1134</v>
      </c>
      <c r="H13" s="33">
        <v>576</v>
      </c>
      <c r="I13" s="33">
        <v>558</v>
      </c>
      <c r="K13" s="24">
        <v>110</v>
      </c>
      <c r="L13" s="33">
        <v>1</v>
      </c>
      <c r="M13" s="31"/>
      <c r="N13" s="33">
        <v>1</v>
      </c>
      <c r="P13" s="35" t="s">
        <v>13</v>
      </c>
      <c r="Q13" s="11">
        <f>SUM(G3:G7)</f>
        <v>7336</v>
      </c>
      <c r="R13" s="11">
        <f>SUM(H3:H7)</f>
        <v>3899</v>
      </c>
      <c r="S13" s="11">
        <f>SUM(I3:I7)</f>
        <v>3437</v>
      </c>
    </row>
    <row r="14" spans="1:19" ht="16.5" customHeight="1" x14ac:dyDescent="0.15">
      <c r="A14" s="6">
        <v>11</v>
      </c>
      <c r="B14" s="12">
        <v>802</v>
      </c>
      <c r="C14" s="12">
        <v>396</v>
      </c>
      <c r="D14" s="12">
        <v>406</v>
      </c>
      <c r="F14" s="6">
        <v>61</v>
      </c>
      <c r="G14" s="12">
        <v>1257</v>
      </c>
      <c r="H14" s="12">
        <v>636</v>
      </c>
      <c r="I14" s="12">
        <v>621</v>
      </c>
      <c r="K14" s="23"/>
      <c r="L14" s="13">
        <f>SUM(M14:N14)</f>
        <v>0</v>
      </c>
      <c r="M14" s="32"/>
      <c r="N14" s="13"/>
      <c r="P14" s="36" t="s">
        <v>8</v>
      </c>
      <c r="Q14" s="12">
        <f>SUM(G8:G12)</f>
        <v>6331</v>
      </c>
      <c r="R14" s="12">
        <f>SUM(H8:H12)</f>
        <v>3168</v>
      </c>
      <c r="S14" s="12">
        <f>SUM(I8:I12)</f>
        <v>3163</v>
      </c>
    </row>
    <row r="15" spans="1:19" ht="16.5" customHeight="1" x14ac:dyDescent="0.15">
      <c r="A15" s="6">
        <v>12</v>
      </c>
      <c r="B15" s="12">
        <v>831</v>
      </c>
      <c r="C15" s="12">
        <v>427</v>
      </c>
      <c r="D15" s="12">
        <v>404</v>
      </c>
      <c r="F15" s="6">
        <v>62</v>
      </c>
      <c r="G15" s="12">
        <v>1181</v>
      </c>
      <c r="H15" s="12">
        <v>565</v>
      </c>
      <c r="I15" s="12">
        <v>616</v>
      </c>
      <c r="K15" s="25" t="s">
        <v>45</v>
      </c>
      <c r="L15" s="28">
        <f>SUM(M15:N15)</f>
        <v>106815</v>
      </c>
      <c r="M15" s="28">
        <f>SUM(C3:C52,H3:H52,M3:M13)</f>
        <v>52764</v>
      </c>
      <c r="N15" s="28">
        <f>SUM(D3:D52,I3:I52,N3:N13)</f>
        <v>54051</v>
      </c>
      <c r="P15" s="36" t="s">
        <v>46</v>
      </c>
      <c r="Q15" s="12">
        <f>SUM(G13:G17)</f>
        <v>6074</v>
      </c>
      <c r="R15" s="12">
        <f>SUM(H13:H17)</f>
        <v>2954</v>
      </c>
      <c r="S15" s="12">
        <f>SUM(I13:I17)</f>
        <v>3120</v>
      </c>
    </row>
    <row r="16" spans="1:19" ht="16.5" customHeight="1" x14ac:dyDescent="0.15">
      <c r="A16" s="6">
        <v>13</v>
      </c>
      <c r="B16" s="12">
        <v>802</v>
      </c>
      <c r="C16" s="12">
        <v>431</v>
      </c>
      <c r="D16" s="12">
        <v>371</v>
      </c>
      <c r="F16" s="6">
        <v>63</v>
      </c>
      <c r="G16" s="12">
        <v>1194</v>
      </c>
      <c r="H16" s="12">
        <v>556</v>
      </c>
      <c r="I16" s="12">
        <v>638</v>
      </c>
      <c r="K16" s="26"/>
      <c r="L16" s="29"/>
      <c r="M16" s="29"/>
      <c r="N16" s="29"/>
      <c r="P16" s="36" t="s">
        <v>15</v>
      </c>
      <c r="Q16" s="12">
        <f>SUM(G18:G22)</f>
        <v>7966</v>
      </c>
      <c r="R16" s="12">
        <f>SUM(H18:H22)</f>
        <v>3688</v>
      </c>
      <c r="S16" s="12">
        <f>SUM(I18:I22)</f>
        <v>4278</v>
      </c>
    </row>
    <row r="17" spans="1:19" ht="16.5" customHeight="1" x14ac:dyDescent="0.15">
      <c r="A17" s="7">
        <v>14</v>
      </c>
      <c r="B17" s="13">
        <v>830</v>
      </c>
      <c r="C17" s="13">
        <v>429</v>
      </c>
      <c r="D17" s="13">
        <v>401</v>
      </c>
      <c r="F17" s="7">
        <v>64</v>
      </c>
      <c r="G17" s="13">
        <v>1308</v>
      </c>
      <c r="H17" s="13">
        <v>621</v>
      </c>
      <c r="I17" s="13">
        <v>687</v>
      </c>
      <c r="K17" s="26"/>
      <c r="L17" s="30"/>
      <c r="M17" s="30"/>
      <c r="N17" s="30"/>
      <c r="P17" s="37" t="s">
        <v>11</v>
      </c>
      <c r="Q17" s="13">
        <f>SUM(G23:G27)</f>
        <v>10164</v>
      </c>
      <c r="R17" s="13">
        <f>SUM(H23:H27)</f>
        <v>4715</v>
      </c>
      <c r="S17" s="13">
        <f>SUM(I23:I27)</f>
        <v>5449</v>
      </c>
    </row>
    <row r="18" spans="1:19" ht="16.5" customHeight="1" x14ac:dyDescent="0.15">
      <c r="A18" s="47">
        <v>15</v>
      </c>
      <c r="B18" s="33">
        <v>847</v>
      </c>
      <c r="C18" s="33">
        <v>443</v>
      </c>
      <c r="D18" s="33">
        <v>404</v>
      </c>
      <c r="F18" s="47">
        <v>65</v>
      </c>
      <c r="G18" s="33">
        <v>1370</v>
      </c>
      <c r="H18" s="33">
        <v>639</v>
      </c>
      <c r="I18" s="33">
        <v>731</v>
      </c>
      <c r="P18" s="35" t="s">
        <v>23</v>
      </c>
      <c r="Q18" s="11">
        <f>SUM(G28:G32)</f>
        <v>8708</v>
      </c>
      <c r="R18" s="11">
        <f>SUM(H28:H32)</f>
        <v>4075</v>
      </c>
      <c r="S18" s="11">
        <f>SUM(I28:I32)</f>
        <v>4633</v>
      </c>
    </row>
    <row r="19" spans="1:19" ht="16.5" customHeight="1" x14ac:dyDescent="0.15">
      <c r="A19" s="6">
        <v>16</v>
      </c>
      <c r="B19" s="12">
        <v>875</v>
      </c>
      <c r="C19" s="12">
        <v>443</v>
      </c>
      <c r="D19" s="12">
        <v>432</v>
      </c>
      <c r="F19" s="6">
        <v>66</v>
      </c>
      <c r="G19" s="12">
        <v>1530</v>
      </c>
      <c r="H19" s="12">
        <v>721</v>
      </c>
      <c r="I19" s="12">
        <v>809</v>
      </c>
      <c r="J19" s="19"/>
      <c r="P19" s="36" t="s">
        <v>41</v>
      </c>
      <c r="Q19" s="12">
        <f>SUM(G33:G37)</f>
        <v>5553</v>
      </c>
      <c r="R19" s="12">
        <f>SUM(H33:H37)</f>
        <v>2595</v>
      </c>
      <c r="S19" s="12">
        <f>SUM(I33:I37)</f>
        <v>2958</v>
      </c>
    </row>
    <row r="20" spans="1:19" ht="16.5" customHeight="1" x14ac:dyDescent="0.15">
      <c r="A20" s="6">
        <v>17</v>
      </c>
      <c r="B20" s="12">
        <v>878</v>
      </c>
      <c r="C20" s="12">
        <v>470</v>
      </c>
      <c r="D20" s="12">
        <v>408</v>
      </c>
      <c r="F20" s="6">
        <v>67</v>
      </c>
      <c r="G20" s="12">
        <v>1531</v>
      </c>
      <c r="H20" s="12">
        <v>710</v>
      </c>
      <c r="I20" s="12">
        <v>821</v>
      </c>
      <c r="P20" s="36" t="s">
        <v>9</v>
      </c>
      <c r="Q20" s="12">
        <f>SUM(G38:G42)</f>
        <v>2794</v>
      </c>
      <c r="R20" s="12">
        <f>SUM(H38:H42)</f>
        <v>1093</v>
      </c>
      <c r="S20" s="12">
        <f>SUM(I38:I42)</f>
        <v>1701</v>
      </c>
    </row>
    <row r="21" spans="1:19" ht="16.5" customHeight="1" x14ac:dyDescent="0.15">
      <c r="A21" s="6">
        <v>18</v>
      </c>
      <c r="B21" s="12">
        <v>895</v>
      </c>
      <c r="C21" s="12">
        <v>440</v>
      </c>
      <c r="D21" s="12">
        <v>455</v>
      </c>
      <c r="F21" s="6">
        <v>68</v>
      </c>
      <c r="G21" s="12">
        <v>1683</v>
      </c>
      <c r="H21" s="12">
        <v>747</v>
      </c>
      <c r="I21" s="12">
        <v>936</v>
      </c>
      <c r="P21" s="36" t="s">
        <v>28</v>
      </c>
      <c r="Q21" s="12">
        <f>SUM(G43:G47)</f>
        <v>1104</v>
      </c>
      <c r="R21" s="12">
        <f>SUM(H43:H47)</f>
        <v>322</v>
      </c>
      <c r="S21" s="12">
        <f>SUM(I43:I47)</f>
        <v>782</v>
      </c>
    </row>
    <row r="22" spans="1:19" ht="16.5" customHeight="1" x14ac:dyDescent="0.15">
      <c r="A22" s="7">
        <v>19</v>
      </c>
      <c r="B22" s="13">
        <v>841</v>
      </c>
      <c r="C22" s="14">
        <v>423</v>
      </c>
      <c r="D22" s="13">
        <v>418</v>
      </c>
      <c r="F22" s="7">
        <v>69</v>
      </c>
      <c r="G22" s="13">
        <v>1852</v>
      </c>
      <c r="H22" s="17">
        <v>871</v>
      </c>
      <c r="I22" s="13">
        <v>981</v>
      </c>
      <c r="P22" s="37" t="s">
        <v>26</v>
      </c>
      <c r="Q22" s="13">
        <f>SUM(G48:G52)</f>
        <v>322</v>
      </c>
      <c r="R22" s="13">
        <f>SUM(H48:H52)</f>
        <v>59</v>
      </c>
      <c r="S22" s="13">
        <f>SUM(I48:I52)</f>
        <v>263</v>
      </c>
    </row>
    <row r="23" spans="1:19" ht="16.5" customHeight="1" x14ac:dyDescent="0.15">
      <c r="A23" s="47">
        <v>20</v>
      </c>
      <c r="B23" s="33">
        <v>929</v>
      </c>
      <c r="C23" s="33">
        <v>491</v>
      </c>
      <c r="D23" s="33">
        <v>438</v>
      </c>
      <c r="F23" s="47">
        <v>70</v>
      </c>
      <c r="G23" s="33">
        <v>2027</v>
      </c>
      <c r="H23" s="33">
        <v>957</v>
      </c>
      <c r="I23" s="33">
        <v>1070</v>
      </c>
      <c r="P23" s="38" t="s">
        <v>48</v>
      </c>
      <c r="Q23" s="41">
        <f>SUM(L3:L13)</f>
        <v>54</v>
      </c>
      <c r="R23" s="41">
        <f>SUM(M3:M13)</f>
        <v>5</v>
      </c>
      <c r="S23" s="41">
        <f>SUM(N3:N13)</f>
        <v>49</v>
      </c>
    </row>
    <row r="24" spans="1:19" ht="16.5" customHeight="1" x14ac:dyDescent="0.15">
      <c r="A24" s="6">
        <v>21</v>
      </c>
      <c r="B24" s="12">
        <v>961</v>
      </c>
      <c r="C24" s="12">
        <v>510</v>
      </c>
      <c r="D24" s="12">
        <v>451</v>
      </c>
      <c r="F24" s="6">
        <v>71</v>
      </c>
      <c r="G24" s="12">
        <v>2175</v>
      </c>
      <c r="H24" s="12">
        <v>1029</v>
      </c>
      <c r="I24" s="12">
        <v>1146</v>
      </c>
      <c r="P24" s="38"/>
      <c r="Q24" s="41"/>
      <c r="R24" s="41"/>
      <c r="S24" s="41"/>
    </row>
    <row r="25" spans="1:19" ht="16.5" customHeight="1" x14ac:dyDescent="0.15">
      <c r="A25" s="6">
        <v>22</v>
      </c>
      <c r="B25" s="12">
        <v>895</v>
      </c>
      <c r="C25" s="12">
        <v>452</v>
      </c>
      <c r="D25" s="12">
        <v>443</v>
      </c>
      <c r="F25" s="6">
        <v>72</v>
      </c>
      <c r="G25" s="12">
        <v>2305</v>
      </c>
      <c r="H25" s="12">
        <v>1041</v>
      </c>
      <c r="I25" s="12">
        <v>1264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2">
        <v>918</v>
      </c>
      <c r="C26" s="12">
        <v>459</v>
      </c>
      <c r="D26" s="12">
        <v>459</v>
      </c>
      <c r="F26" s="6">
        <v>73</v>
      </c>
      <c r="G26" s="12">
        <v>2196</v>
      </c>
      <c r="H26" s="12">
        <v>980</v>
      </c>
      <c r="I26" s="12">
        <v>1216</v>
      </c>
      <c r="P26" s="35" t="s">
        <v>1</v>
      </c>
      <c r="Q26" s="11">
        <f>SUM(Q3:Q5)</f>
        <v>10955</v>
      </c>
      <c r="R26" s="11">
        <f>SUM(R3:R5)</f>
        <v>5668</v>
      </c>
      <c r="S26" s="11">
        <f>Q26-R26</f>
        <v>5287</v>
      </c>
    </row>
    <row r="27" spans="1:19" ht="16.5" customHeight="1" x14ac:dyDescent="0.15">
      <c r="A27" s="7">
        <v>24</v>
      </c>
      <c r="B27" s="13">
        <v>906</v>
      </c>
      <c r="C27" s="13">
        <v>462</v>
      </c>
      <c r="D27" s="13">
        <v>444</v>
      </c>
      <c r="F27" s="7">
        <v>74</v>
      </c>
      <c r="G27" s="13">
        <v>1461</v>
      </c>
      <c r="H27" s="13">
        <v>708</v>
      </c>
      <c r="I27" s="13">
        <v>753</v>
      </c>
      <c r="P27" s="36" t="s">
        <v>43</v>
      </c>
      <c r="Q27" s="12">
        <f>SUM(Q6:Q15)</f>
        <v>59195</v>
      </c>
      <c r="R27" s="12">
        <f>SUM(R6:R15)</f>
        <v>30544</v>
      </c>
      <c r="S27" s="12">
        <f>Q27-R27</f>
        <v>28651</v>
      </c>
    </row>
    <row r="28" spans="1:19" ht="16.5" customHeight="1" x14ac:dyDescent="0.15">
      <c r="A28" s="47">
        <v>25</v>
      </c>
      <c r="B28" s="33">
        <v>842</v>
      </c>
      <c r="C28" s="33">
        <v>423</v>
      </c>
      <c r="D28" s="33">
        <v>419</v>
      </c>
      <c r="F28" s="47">
        <v>75</v>
      </c>
      <c r="G28" s="33">
        <v>1538</v>
      </c>
      <c r="H28" s="33">
        <v>695</v>
      </c>
      <c r="I28" s="33">
        <v>843</v>
      </c>
      <c r="P28" s="36" t="s">
        <v>16</v>
      </c>
      <c r="Q28" s="12">
        <f>SUM(Q16:Q23)</f>
        <v>36665</v>
      </c>
      <c r="R28" s="12">
        <f>SUM(R16:R23)</f>
        <v>16552</v>
      </c>
      <c r="S28" s="12">
        <f>Q28-R28</f>
        <v>20113</v>
      </c>
    </row>
    <row r="29" spans="1:19" ht="16.5" customHeight="1" x14ac:dyDescent="0.15">
      <c r="A29" s="6">
        <v>26</v>
      </c>
      <c r="B29" s="12">
        <v>876</v>
      </c>
      <c r="C29" s="12">
        <v>457</v>
      </c>
      <c r="D29" s="12">
        <v>419</v>
      </c>
      <c r="F29" s="6">
        <v>76</v>
      </c>
      <c r="G29" s="12">
        <v>1905</v>
      </c>
      <c r="H29" s="12">
        <v>889</v>
      </c>
      <c r="I29" s="12">
        <v>1016</v>
      </c>
      <c r="P29" s="39" t="s">
        <v>17</v>
      </c>
      <c r="Q29" s="42">
        <f>SUM(Q18:Q23)</f>
        <v>18535</v>
      </c>
      <c r="R29" s="42">
        <f>SUM(R18:R23)</f>
        <v>8149</v>
      </c>
      <c r="S29" s="42">
        <f>SUM(S18:S23)</f>
        <v>10386</v>
      </c>
    </row>
    <row r="30" spans="1:19" ht="16.5" customHeight="1" x14ac:dyDescent="0.15">
      <c r="A30" s="6">
        <v>27</v>
      </c>
      <c r="B30" s="12">
        <v>873</v>
      </c>
      <c r="C30" s="12">
        <v>473</v>
      </c>
      <c r="D30" s="12">
        <v>400</v>
      </c>
      <c r="F30" s="6">
        <v>77</v>
      </c>
      <c r="G30" s="12">
        <v>1798</v>
      </c>
      <c r="H30" s="12">
        <v>846</v>
      </c>
      <c r="I30" s="12">
        <v>952</v>
      </c>
      <c r="P30" s="40" t="s">
        <v>36</v>
      </c>
      <c r="Q30" s="43">
        <v>49.8</v>
      </c>
      <c r="R30" s="43">
        <v>48.42</v>
      </c>
      <c r="S30" s="43">
        <v>51.16</v>
      </c>
    </row>
    <row r="31" spans="1:19" ht="16.5" customHeight="1" x14ac:dyDescent="0.15">
      <c r="A31" s="6">
        <v>28</v>
      </c>
      <c r="B31" s="12">
        <v>930</v>
      </c>
      <c r="C31" s="12">
        <v>484</v>
      </c>
      <c r="D31" s="12">
        <v>446</v>
      </c>
      <c r="F31" s="6">
        <v>78</v>
      </c>
      <c r="G31" s="12">
        <v>1865</v>
      </c>
      <c r="H31" s="12">
        <v>882</v>
      </c>
      <c r="I31" s="12">
        <v>983</v>
      </c>
      <c r="Q31" s="29"/>
      <c r="R31" s="29"/>
      <c r="S31" s="29"/>
    </row>
    <row r="32" spans="1:19" ht="16.5" customHeight="1" x14ac:dyDescent="0.15">
      <c r="A32" s="7">
        <v>29</v>
      </c>
      <c r="B32" s="13">
        <v>878</v>
      </c>
      <c r="C32" s="13">
        <v>469</v>
      </c>
      <c r="D32" s="13">
        <v>409</v>
      </c>
      <c r="E32" s="16"/>
      <c r="F32" s="7">
        <v>79</v>
      </c>
      <c r="G32" s="13">
        <v>1602</v>
      </c>
      <c r="H32" s="13">
        <v>763</v>
      </c>
      <c r="I32" s="13">
        <v>839</v>
      </c>
    </row>
    <row r="33" spans="1:14" ht="16.5" customHeight="1" x14ac:dyDescent="0.15">
      <c r="A33" s="47">
        <v>30</v>
      </c>
      <c r="B33" s="33">
        <v>875</v>
      </c>
      <c r="C33" s="33">
        <v>465</v>
      </c>
      <c r="D33" s="33">
        <v>410</v>
      </c>
      <c r="F33" s="47">
        <v>80</v>
      </c>
      <c r="G33" s="33">
        <v>1422</v>
      </c>
      <c r="H33" s="33">
        <v>681</v>
      </c>
      <c r="I33" s="33">
        <v>741</v>
      </c>
    </row>
    <row r="34" spans="1:14" ht="16.5" customHeight="1" x14ac:dyDescent="0.15">
      <c r="A34" s="6">
        <v>31</v>
      </c>
      <c r="B34" s="12">
        <v>914</v>
      </c>
      <c r="C34" s="12">
        <v>482</v>
      </c>
      <c r="D34" s="12">
        <v>432</v>
      </c>
      <c r="F34" s="6">
        <v>81</v>
      </c>
      <c r="G34" s="12">
        <v>1135</v>
      </c>
      <c r="H34" s="12">
        <v>522</v>
      </c>
      <c r="I34" s="12">
        <v>613</v>
      </c>
    </row>
    <row r="35" spans="1:14" ht="16.5" customHeight="1" x14ac:dyDescent="0.15">
      <c r="A35" s="6">
        <v>32</v>
      </c>
      <c r="B35" s="12">
        <v>983</v>
      </c>
      <c r="C35" s="12">
        <v>531</v>
      </c>
      <c r="D35" s="12">
        <v>452</v>
      </c>
      <c r="F35" s="6">
        <v>82</v>
      </c>
      <c r="G35" s="12">
        <v>1088</v>
      </c>
      <c r="H35" s="12">
        <v>520</v>
      </c>
      <c r="I35" s="12">
        <v>568</v>
      </c>
    </row>
    <row r="36" spans="1:14" ht="16.5" customHeight="1" x14ac:dyDescent="0.15">
      <c r="A36" s="6">
        <v>33</v>
      </c>
      <c r="B36" s="12">
        <v>1016</v>
      </c>
      <c r="C36" s="12">
        <v>533</v>
      </c>
      <c r="D36" s="12">
        <v>483</v>
      </c>
      <c r="F36" s="6">
        <v>83</v>
      </c>
      <c r="G36" s="12">
        <v>1003</v>
      </c>
      <c r="H36" s="12">
        <v>445</v>
      </c>
      <c r="I36" s="12">
        <v>558</v>
      </c>
    </row>
    <row r="37" spans="1:14" ht="16.5" customHeight="1" x14ac:dyDescent="0.15">
      <c r="A37" s="7">
        <v>34</v>
      </c>
      <c r="B37" s="13">
        <v>1051</v>
      </c>
      <c r="C37" s="13">
        <v>535</v>
      </c>
      <c r="D37" s="13">
        <v>516</v>
      </c>
      <c r="F37" s="7">
        <v>84</v>
      </c>
      <c r="G37" s="13">
        <v>905</v>
      </c>
      <c r="H37" s="13">
        <v>427</v>
      </c>
      <c r="I37" s="13">
        <v>478</v>
      </c>
    </row>
    <row r="38" spans="1:14" ht="16.5" customHeight="1" x14ac:dyDescent="0.15">
      <c r="A38" s="47">
        <v>35</v>
      </c>
      <c r="B38" s="33">
        <v>1133</v>
      </c>
      <c r="C38" s="33">
        <v>577</v>
      </c>
      <c r="D38" s="33">
        <v>556</v>
      </c>
      <c r="F38" s="47">
        <v>85</v>
      </c>
      <c r="G38" s="33">
        <v>754</v>
      </c>
      <c r="H38" s="33">
        <v>325</v>
      </c>
      <c r="I38" s="33">
        <v>429</v>
      </c>
    </row>
    <row r="39" spans="1:14" ht="16.5" customHeight="1" x14ac:dyDescent="0.15">
      <c r="A39" s="6">
        <v>36</v>
      </c>
      <c r="B39" s="12">
        <v>1093</v>
      </c>
      <c r="C39" s="12">
        <v>521</v>
      </c>
      <c r="D39" s="12">
        <v>572</v>
      </c>
      <c r="F39" s="6">
        <v>86</v>
      </c>
      <c r="G39" s="12">
        <v>631</v>
      </c>
      <c r="H39" s="12">
        <v>268</v>
      </c>
      <c r="I39" s="12">
        <v>363</v>
      </c>
    </row>
    <row r="40" spans="1:14" ht="16.5" customHeight="1" x14ac:dyDescent="0.15">
      <c r="A40" s="6">
        <v>37</v>
      </c>
      <c r="B40" s="12">
        <v>1180</v>
      </c>
      <c r="C40" s="12">
        <v>608</v>
      </c>
      <c r="D40" s="12">
        <v>572</v>
      </c>
      <c r="F40" s="6">
        <v>87</v>
      </c>
      <c r="G40" s="12">
        <v>536</v>
      </c>
      <c r="H40" s="12">
        <v>227</v>
      </c>
      <c r="I40" s="12">
        <v>309</v>
      </c>
    </row>
    <row r="41" spans="1:14" ht="16.5" customHeight="1" x14ac:dyDescent="0.15">
      <c r="A41" s="6">
        <v>38</v>
      </c>
      <c r="B41" s="12">
        <v>1215</v>
      </c>
      <c r="C41" s="12">
        <v>644</v>
      </c>
      <c r="D41" s="12">
        <v>571</v>
      </c>
      <c r="F41" s="6">
        <v>88</v>
      </c>
      <c r="G41" s="12">
        <v>451</v>
      </c>
      <c r="H41" s="12">
        <v>143</v>
      </c>
      <c r="I41" s="12">
        <v>308</v>
      </c>
    </row>
    <row r="42" spans="1:14" ht="16.5" customHeight="1" x14ac:dyDescent="0.15">
      <c r="A42" s="7">
        <v>39</v>
      </c>
      <c r="B42" s="13">
        <v>1241</v>
      </c>
      <c r="C42" s="13">
        <v>637</v>
      </c>
      <c r="D42" s="13">
        <v>604</v>
      </c>
      <c r="F42" s="7">
        <v>89</v>
      </c>
      <c r="G42" s="13">
        <v>422</v>
      </c>
      <c r="H42" s="13">
        <v>130</v>
      </c>
      <c r="I42" s="13">
        <v>292</v>
      </c>
    </row>
    <row r="43" spans="1:14" ht="16.5" customHeight="1" x14ac:dyDescent="0.15">
      <c r="A43" s="47">
        <v>40</v>
      </c>
      <c r="B43" s="33">
        <v>1248</v>
      </c>
      <c r="C43" s="33">
        <v>671</v>
      </c>
      <c r="D43" s="33">
        <v>577</v>
      </c>
      <c r="F43" s="47">
        <v>90</v>
      </c>
      <c r="G43" s="33">
        <v>288</v>
      </c>
      <c r="H43" s="33">
        <v>97</v>
      </c>
      <c r="I43" s="33">
        <v>191</v>
      </c>
    </row>
    <row r="44" spans="1:14" ht="16.5" customHeight="1" x14ac:dyDescent="0.15">
      <c r="A44" s="6">
        <v>41</v>
      </c>
      <c r="B44" s="12">
        <v>1351</v>
      </c>
      <c r="C44" s="12">
        <v>714</v>
      </c>
      <c r="D44" s="12">
        <v>637</v>
      </c>
      <c r="F44" s="6">
        <v>91</v>
      </c>
      <c r="G44" s="12">
        <v>289</v>
      </c>
      <c r="H44" s="12">
        <v>94</v>
      </c>
      <c r="I44" s="12">
        <v>195</v>
      </c>
    </row>
    <row r="45" spans="1:14" ht="16.5" customHeight="1" x14ac:dyDescent="0.15">
      <c r="A45" s="6">
        <v>42</v>
      </c>
      <c r="B45" s="12">
        <v>1453</v>
      </c>
      <c r="C45" s="12">
        <v>780</v>
      </c>
      <c r="D45" s="12">
        <v>673</v>
      </c>
      <c r="F45" s="6">
        <v>92</v>
      </c>
      <c r="G45" s="12">
        <v>188</v>
      </c>
      <c r="H45" s="12">
        <v>47</v>
      </c>
      <c r="I45" s="12">
        <v>141</v>
      </c>
    </row>
    <row r="46" spans="1:14" ht="16.5" customHeight="1" x14ac:dyDescent="0.15">
      <c r="A46" s="6">
        <v>43</v>
      </c>
      <c r="B46" s="12">
        <v>1373</v>
      </c>
      <c r="C46" s="12">
        <v>695</v>
      </c>
      <c r="D46" s="12">
        <v>678</v>
      </c>
      <c r="F46" s="6">
        <v>93</v>
      </c>
      <c r="G46" s="12">
        <v>187</v>
      </c>
      <c r="H46" s="12">
        <v>52</v>
      </c>
      <c r="I46" s="12">
        <v>135</v>
      </c>
    </row>
    <row r="47" spans="1:14" ht="16.5" customHeight="1" x14ac:dyDescent="0.15">
      <c r="A47" s="7">
        <v>44</v>
      </c>
      <c r="B47" s="13">
        <v>1494</v>
      </c>
      <c r="C47" s="13">
        <v>763</v>
      </c>
      <c r="D47" s="13">
        <v>731</v>
      </c>
      <c r="F47" s="7">
        <v>94</v>
      </c>
      <c r="G47" s="13">
        <v>152</v>
      </c>
      <c r="H47" s="13">
        <v>32</v>
      </c>
      <c r="I47" s="13">
        <v>120</v>
      </c>
    </row>
    <row r="48" spans="1:14" ht="16.5" customHeight="1" x14ac:dyDescent="0.15">
      <c r="A48" s="47">
        <v>45</v>
      </c>
      <c r="B48" s="33">
        <v>1667</v>
      </c>
      <c r="C48" s="33">
        <v>869</v>
      </c>
      <c r="D48" s="33">
        <v>798</v>
      </c>
      <c r="F48" s="47">
        <v>95</v>
      </c>
      <c r="G48" s="33">
        <v>114</v>
      </c>
      <c r="H48" s="33">
        <v>23</v>
      </c>
      <c r="I48" s="33">
        <v>91</v>
      </c>
      <c r="L48" s="29"/>
      <c r="M48" s="29"/>
      <c r="N48" s="29"/>
    </row>
    <row r="49" spans="1:14" ht="16.5" customHeight="1" x14ac:dyDescent="0.15">
      <c r="A49" s="6">
        <v>46</v>
      </c>
      <c r="B49" s="12">
        <v>1703</v>
      </c>
      <c r="C49" s="12">
        <v>914</v>
      </c>
      <c r="D49" s="12">
        <v>789</v>
      </c>
      <c r="F49" s="6">
        <v>96</v>
      </c>
      <c r="G49" s="12">
        <v>78</v>
      </c>
      <c r="H49" s="12">
        <v>17</v>
      </c>
      <c r="I49" s="12">
        <v>61</v>
      </c>
      <c r="L49" s="29"/>
      <c r="M49" s="29"/>
      <c r="N49" s="29"/>
    </row>
    <row r="50" spans="1:14" ht="16.5" customHeight="1" x14ac:dyDescent="0.15">
      <c r="A50" s="6">
        <v>47</v>
      </c>
      <c r="B50" s="12">
        <v>1778</v>
      </c>
      <c r="C50" s="12">
        <v>904</v>
      </c>
      <c r="D50" s="12">
        <v>874</v>
      </c>
      <c r="F50" s="6">
        <v>97</v>
      </c>
      <c r="G50" s="12">
        <v>58</v>
      </c>
      <c r="H50" s="12">
        <v>8</v>
      </c>
      <c r="I50" s="12">
        <v>50</v>
      </c>
      <c r="L50" s="29"/>
      <c r="M50" s="29"/>
      <c r="N50" s="29"/>
    </row>
    <row r="51" spans="1:14" ht="16.5" customHeight="1" x14ac:dyDescent="0.15">
      <c r="A51" s="6">
        <v>48</v>
      </c>
      <c r="B51" s="12">
        <v>1726</v>
      </c>
      <c r="C51" s="12">
        <v>896</v>
      </c>
      <c r="D51" s="12">
        <v>830</v>
      </c>
      <c r="F51" s="6">
        <v>98</v>
      </c>
      <c r="G51" s="12">
        <v>40</v>
      </c>
      <c r="H51" s="12">
        <v>7</v>
      </c>
      <c r="I51" s="12">
        <v>33</v>
      </c>
      <c r="L51" s="29"/>
      <c r="M51" s="29"/>
      <c r="N51" s="29"/>
    </row>
    <row r="52" spans="1:14" ht="16.5" customHeight="1" x14ac:dyDescent="0.15">
      <c r="A52" s="7">
        <v>49</v>
      </c>
      <c r="B52" s="13">
        <v>1616</v>
      </c>
      <c r="C52" s="13">
        <v>885</v>
      </c>
      <c r="D52" s="13">
        <v>731</v>
      </c>
      <c r="F52" s="7">
        <v>99</v>
      </c>
      <c r="G52" s="13">
        <v>32</v>
      </c>
      <c r="H52" s="13">
        <v>4</v>
      </c>
      <c r="I52" s="13">
        <v>28</v>
      </c>
      <c r="L52" s="29"/>
      <c r="M52" s="29"/>
      <c r="N52" s="29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年齢別R2.1.1現在</vt:lpstr>
      <vt:lpstr>年齢別R2.4.1現在</vt:lpstr>
      <vt:lpstr>年齢別R2.7.1現在</vt:lpstr>
      <vt:lpstr>年齢別R2.10.1現在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C5QB52060</dc:creator>
  <cp:lastModifiedBy>1517志賀　紗良</cp:lastModifiedBy>
  <cp:lastPrinted>2020-10-12T09:20:54Z</cp:lastPrinted>
  <dcterms:created xsi:type="dcterms:W3CDTF">2015-01-09T04:28:10Z</dcterms:created>
  <dcterms:modified xsi:type="dcterms:W3CDTF">2021-01-14T00:10:43Z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1.4.9.0</vt:lpwstr>
      <vt:lpwstr>2.0.5.0</vt:lpwstr>
      <vt:lpwstr>2.1.3.0</vt:lpwstr>
      <vt:lpwstr>2.1.5.0</vt:lpwstr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2021-01-12T00:56:20Z</vt:filetime>
  </property>
</Properties>
</file>